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724" activeTab="0"/>
  </bookViews>
  <sheets>
    <sheet name="Доходы 2014" sheetId="1" r:id="rId1"/>
    <sheet name="Доходы 2015-16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<sst xmlns="http://schemas.openxmlformats.org/spreadsheetml/2006/main" count="1324" uniqueCount="146">
  <si>
    <t>000</t>
  </si>
  <si>
    <t>02</t>
  </si>
  <si>
    <t>00</t>
  </si>
  <si>
    <t>0000</t>
  </si>
  <si>
    <t>01</t>
  </si>
  <si>
    <t>03</t>
  </si>
  <si>
    <t>06</t>
  </si>
  <si>
    <t>08</t>
  </si>
  <si>
    <t>2</t>
  </si>
  <si>
    <t>3</t>
  </si>
  <si>
    <t>Прочие неналоговые доходы бюджетов поселений</t>
  </si>
  <si>
    <t>10</t>
  </si>
  <si>
    <t>05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</si>
  <si>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</si>
  <si>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</si>
  <si>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</si>
  <si>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</si>
  <si>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</si>
  <si>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</si>
  <si>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</si>
  <si>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</si>
  <si>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</si>
  <si>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</si>
  <si>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</si>
  <si>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</si>
  <si>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</si>
  <si>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</si>
  <si>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</si>
  <si>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</si>
  <si>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</si>
  <si>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</si>
  <si>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поселений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</si>
  <si>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</si>
  <si>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</si>
  <si>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</si>
  <si>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</si>
  <si>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ВСЕГО</t>
  </si>
  <si>
    <t>110</t>
  </si>
  <si>
    <t>1000</t>
  </si>
  <si>
    <t>2000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</si>
  <si>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</si>
  <si>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</si>
  <si>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</si>
  <si>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</si>
  <si>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</si>
  <si>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062</t>
  </si>
  <si>
    <t>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</si>
  <si>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</si>
  <si>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430</t>
  </si>
  <si>
    <t>180</t>
  </si>
  <si>
    <t>Дотации бюджетам поселений на выравнивание уровня бюджетной обеспеченности</t>
  </si>
  <si>
    <t>920</t>
  </si>
  <si>
    <t>151</t>
  </si>
  <si>
    <t>Субсидия на комплектование книжных фондов библиотек</t>
  </si>
  <si>
    <t>0227</t>
  </si>
  <si>
    <t>Прочие межбюджетные трансферты</t>
  </si>
  <si>
    <t>130</t>
  </si>
  <si>
    <t xml:space="preserve">Наименование </t>
  </si>
  <si>
    <t>Вид доходов</t>
  </si>
  <si>
    <t>ДОХОДЫ</t>
  </si>
  <si>
    <t>1</t>
  </si>
  <si>
    <t/>
  </si>
  <si>
    <t>010</t>
  </si>
  <si>
    <t>022</t>
  </si>
  <si>
    <t>030</t>
  </si>
  <si>
    <t>050</t>
  </si>
  <si>
    <t>020</t>
  </si>
  <si>
    <t>Бюджет поселений</t>
  </si>
  <si>
    <t>Земельный налог, взимаемый по ставке, установленной пп1 п1 ст.394 НК РФ</t>
  </si>
  <si>
    <t>013</t>
  </si>
  <si>
    <t>023</t>
  </si>
  <si>
    <t>04</t>
  </si>
  <si>
    <t>09</t>
  </si>
  <si>
    <t>11</t>
  </si>
  <si>
    <t>035</t>
  </si>
  <si>
    <t>14</t>
  </si>
  <si>
    <t>014</t>
  </si>
  <si>
    <t>17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</si>
  <si>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</si>
  <si>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</si>
  <si>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001</t>
  </si>
  <si>
    <t>003</t>
  </si>
  <si>
    <t>Субсидии от других бюджетов бюджетной системы Российской Федерации</t>
  </si>
  <si>
    <t>068</t>
  </si>
  <si>
    <t>999</t>
  </si>
  <si>
    <t>Прочие субсидии бюджетам на реализацию ОЦП"Развитие физической культуры и спорта в Калужской области на 2007-2010 годы"</t>
  </si>
  <si>
    <t>015</t>
  </si>
  <si>
    <t>012</t>
  </si>
  <si>
    <t>07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</si>
  <si>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</si>
  <si>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Сумма налога (сбора) (недоимка по соответствующему налогу (сбору), в том числе по отмененному)</t>
  </si>
  <si>
    <t>Пени по соответствующему налогу (сбору)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</si>
  <si>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</si>
  <si>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</si>
  <si>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</si>
  <si>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Доходы от продажи земельных участков, находящихся 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</si>
  <si>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 xml:space="preserve">Дотации бюджетам поселений на  поддержку  мер  по  обеспечению сбалансированности бюджетов
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</si>
  <si>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</si>
  <si>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(в рублях)</t>
  </si>
  <si>
    <t>13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</si>
  <si>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</si>
  <si>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040</t>
  </si>
  <si>
    <t>Единый налог, взимаемый с налогоплательщиков, выбравших в качестве объекта налогообложения доходы</t>
  </si>
  <si>
    <t>Транспортый налог с физических лиц</t>
  </si>
  <si>
    <t>410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</si>
  <si>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</si>
  <si>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2011 г.                    (план)</t>
  </si>
  <si>
    <t>2011 г.                   (план)</t>
  </si>
  <si>
    <t>2014 г.               (план)</t>
  </si>
  <si>
    <t>045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</si>
  <si>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</si>
  <si>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</si>
  <si>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053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</si>
  <si>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</si>
  <si>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</si>
  <si>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(по обязательствам, возникшим до 1 января 2006 года), мобилизуемый на территориях поселений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</si>
  <si>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</si>
  <si>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поселений</t>
  </si>
  <si>
    <t>995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</si>
  <si>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</si>
  <si>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</si>
  <si>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</si>
  <si>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2015 г.               (план)</t>
  </si>
  <si>
    <t>2015 г.              (план)</t>
  </si>
  <si>
    <t>Минимальный налог, зачисляемый в бюджеты субъектов Российской Федерации</t>
  </si>
  <si>
    <t>182</t>
  </si>
  <si>
    <t>2014 г.              (план)</t>
  </si>
  <si>
    <t>011</t>
  </si>
  <si>
    <t>021</t>
  </si>
  <si>
    <t>Распределение доходов бюджета МО "Городское поселение "Г. Ермолино" на 2014 год по кодам классификации доходов бюджетов</t>
  </si>
  <si>
    <t>Распределение доходов бюджета МО "Городское поселение "Г. Ермолино" на 2015-2016 годы по кодам классификации доходов бюджетов</t>
  </si>
  <si>
    <t>2016 г.               (план)</t>
  </si>
  <si>
    <t>2016 г.              (план)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</si>
  <si>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автономных учреждений)</t>
  </si>
  <si>
    <t>251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</si>
  <si>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</si>
  <si>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</si>
  <si>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150</t>
  </si>
  <si>
    <t>160</t>
  </si>
  <si>
    <t>170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</si>
  <si>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</si>
  <si>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</si>
  <si>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</si>
  <si>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</si>
  <si>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Субвенции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</si>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</sst>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3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2" fontId="16" fillId="0" borderId="6">
      <alignment wrapText="1"/>
      <protection/>
    </xf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54" applyFont="1" applyAlignment="1" applyProtection="1">
      <alignment vertical="top" wrapText="1"/>
      <protection locked="0"/>
    </xf>
    <xf numFmtId="0" fontId="8" fillId="0" borderId="11" xfId="54" applyFont="1" applyBorder="1" applyAlignment="1">
      <alignment horizontal="center" vertical="justify" wrapText="1"/>
    </xf>
    <xf numFmtId="0" fontId="9" fillId="0" borderId="11" xfId="5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2" fillId="0" borderId="12" xfId="54" applyFont="1" applyBorder="1" applyAlignment="1">
      <alignment horizontal="center" vertical="center" wrapText="1"/>
    </xf>
    <xf numFmtId="0" fontId="13" fillId="0" borderId="12" xfId="54" applyFont="1" applyBorder="1" applyAlignment="1" applyProtection="1">
      <alignment horizontal="center" vertical="center" wrapText="1"/>
      <protection locked="0"/>
    </xf>
    <xf numFmtId="49" fontId="8" fillId="0" borderId="0" xfId="54" applyNumberFormat="1" applyFont="1" applyAlignment="1" applyProtection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0" fontId="12" fillId="0" borderId="11" xfId="54" applyFont="1" applyBorder="1" applyAlignment="1">
      <alignment horizontal="center" vertical="center" wrapText="1"/>
    </xf>
    <xf numFmtId="0" fontId="13" fillId="0" borderId="11" xfId="54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0" fontId="10" fillId="0" borderId="18" xfId="0" applyFont="1" applyBorder="1" applyAlignment="1">
      <alignment horizontal="right"/>
    </xf>
    <xf numFmtId="49" fontId="10" fillId="0" borderId="2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14" fillId="0" borderId="1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" fontId="1" fillId="0" borderId="24" xfId="0" applyNumberFormat="1" applyFont="1" applyBorder="1" applyAlignment="1">
      <alignment vertical="top"/>
    </xf>
    <xf numFmtId="0" fontId="15" fillId="0" borderId="6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vertical="top"/>
    </xf>
    <xf numFmtId="49" fontId="1" fillId="0" borderId="26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4" fontId="1" fillId="0" borderId="19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3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11" xfId="54" applyFon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0" fontId="13" fillId="0" borderId="11" xfId="54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>
      <alignment vertical="top"/>
    </xf>
    <xf numFmtId="4" fontId="1" fillId="0" borderId="24" xfId="0" applyNumberFormat="1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Alignment="1">
      <alignment horizontal="left" wrapText="1"/>
    </xf>
    <xf numFmtId="0" fontId="11" fillId="0" borderId="0" xfId="54" applyFont="1" applyAlignment="1" applyProtection="1">
      <alignment horizontal="center" vertical="center" wrapText="1"/>
      <protection locked="0"/>
    </xf>
    <xf numFmtId="0" fontId="8" fillId="0" borderId="27" xfId="54" applyFont="1" applyBorder="1" applyAlignment="1" applyProtection="1">
      <alignment horizontal="center" vertical="center" wrapText="1"/>
      <protection locked="0"/>
    </xf>
    <xf numFmtId="0" fontId="8" fillId="0" borderId="28" xfId="54" applyFont="1" applyBorder="1" applyAlignment="1" applyProtection="1">
      <alignment horizontal="center" vertical="center" wrapText="1"/>
      <protection locked="0"/>
    </xf>
    <xf numFmtId="0" fontId="8" fillId="0" borderId="29" xfId="54" applyFont="1" applyBorder="1" applyAlignment="1" applyProtection="1">
      <alignment horizontal="center" vertical="center" wrapText="1"/>
      <protection locked="0"/>
    </xf>
    <xf numFmtId="0" fontId="12" fillId="0" borderId="27" xfId="54" applyFont="1" applyBorder="1" applyAlignment="1" applyProtection="1">
      <alignment horizontal="center" vertical="center" wrapText="1"/>
      <protection locked="0"/>
    </xf>
    <xf numFmtId="0" fontId="12" fillId="0" borderId="28" xfId="54" applyFont="1" applyBorder="1" applyAlignment="1" applyProtection="1">
      <alignment horizontal="center" vertical="center" wrapText="1"/>
      <protection locked="0"/>
    </xf>
    <xf numFmtId="0" fontId="12" fillId="0" borderId="29" xfId="54" applyFont="1" applyBorder="1" applyAlignment="1" applyProtection="1">
      <alignment horizontal="center" vertical="center" wrapText="1"/>
      <protection locked="0"/>
    </xf>
    <xf numFmtId="0" fontId="8" fillId="0" borderId="30" xfId="54" applyFont="1" applyBorder="1" applyAlignment="1">
      <alignment horizontal="right"/>
    </xf>
    <xf numFmtId="0" fontId="8" fillId="0" borderId="0" xfId="54" applyFont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5.125" style="1" customWidth="1"/>
    <col min="2" max="2" width="3.75390625" style="2" customWidth="1"/>
    <col min="3" max="3" width="2.125" style="1" customWidth="1"/>
    <col min="4" max="4" width="2.375" style="1" customWidth="1"/>
    <col min="5" max="5" width="3.00390625" style="1" customWidth="1"/>
    <col min="6" max="7" width="3.625" style="1" customWidth="1"/>
    <col min="8" max="8" width="5.125" style="1" customWidth="1"/>
    <col min="9" max="9" width="7.75390625" style="1" customWidth="1"/>
    <col min="10" max="10" width="18.00390625" style="1" hidden="1" customWidth="1"/>
    <col min="11" max="11" width="15.875" style="52" customWidth="1"/>
    <col min="12" max="16384" width="9.125" style="1" customWidth="1"/>
  </cols>
  <sheetData>
    <row r="1" spans="1:11" ht="9" customHeight="1">
      <c r="A1" s="3"/>
      <c r="B1" s="13"/>
      <c r="C1" s="3"/>
      <c r="D1" s="3"/>
      <c r="E1" s="3"/>
      <c r="F1" s="3"/>
      <c r="G1" s="3"/>
      <c r="H1" s="72"/>
      <c r="I1" s="72"/>
      <c r="J1" s="63"/>
      <c r="K1" s="63"/>
    </row>
    <row r="2" spans="1:11" ht="33" customHeight="1">
      <c r="A2" s="64" t="s">
        <v>129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3.5" customHeight="1" thickBot="1">
      <c r="A3" s="71"/>
      <c r="B3" s="71"/>
      <c r="C3" s="71"/>
      <c r="D3" s="71"/>
      <c r="E3" s="71"/>
      <c r="F3" s="71"/>
      <c r="G3" s="71"/>
      <c r="H3" s="71"/>
      <c r="I3" s="71"/>
      <c r="K3" s="52" t="s">
        <v>98</v>
      </c>
    </row>
    <row r="4" spans="1:11" ht="60" customHeight="1" thickBot="1">
      <c r="A4" s="11" t="s">
        <v>57</v>
      </c>
      <c r="B4" s="68" t="s">
        <v>58</v>
      </c>
      <c r="C4" s="69"/>
      <c r="D4" s="69"/>
      <c r="E4" s="69"/>
      <c r="F4" s="69"/>
      <c r="G4" s="69"/>
      <c r="H4" s="69"/>
      <c r="I4" s="70"/>
      <c r="J4" s="12" t="s">
        <v>106</v>
      </c>
      <c r="K4" s="53" t="s">
        <v>108</v>
      </c>
    </row>
    <row r="5" spans="1:11" ht="15.75" customHeight="1" thickBot="1">
      <c r="A5" s="4">
        <v>1</v>
      </c>
      <c r="B5" s="65">
        <v>2</v>
      </c>
      <c r="C5" s="66"/>
      <c r="D5" s="66"/>
      <c r="E5" s="66"/>
      <c r="F5" s="66"/>
      <c r="G5" s="66"/>
      <c r="H5" s="66"/>
      <c r="I5" s="67"/>
      <c r="J5" s="5">
        <v>4</v>
      </c>
      <c r="K5" s="54">
        <v>5</v>
      </c>
    </row>
    <row r="6" spans="1:11" ht="12.75">
      <c r="A6" s="31" t="s">
        <v>36</v>
      </c>
      <c r="B6" s="32"/>
      <c r="C6" s="33"/>
      <c r="D6" s="33"/>
      <c r="E6" s="33"/>
      <c r="F6" s="33"/>
      <c r="G6" s="33"/>
      <c r="H6" s="33"/>
      <c r="I6" s="34"/>
      <c r="J6" s="28">
        <f>J7+J61+J80</f>
        <v>33986803</v>
      </c>
      <c r="K6" s="55">
        <f>K7+K61+K80</f>
        <v>79612585</v>
      </c>
    </row>
    <row r="7" spans="1:11" s="10" customFormat="1" ht="25.5">
      <c r="A7" s="39" t="s">
        <v>59</v>
      </c>
      <c r="B7" s="22" t="s">
        <v>0</v>
      </c>
      <c r="C7" s="23" t="s">
        <v>60</v>
      </c>
      <c r="D7" s="23" t="s">
        <v>2</v>
      </c>
      <c r="E7" s="23" t="s">
        <v>2</v>
      </c>
      <c r="F7" s="23" t="s">
        <v>0</v>
      </c>
      <c r="G7" s="23" t="s">
        <v>2</v>
      </c>
      <c r="H7" s="23" t="s">
        <v>3</v>
      </c>
      <c r="I7" s="24" t="s">
        <v>0</v>
      </c>
      <c r="J7" s="29">
        <f>J8+J22+J28+J34+J36+J41+J51+J56+J49</f>
        <v>20855000</v>
      </c>
      <c r="K7" s="56">
        <f>K8+K22+K28+K34+K36+K41+K51+K56+K49+K16</f>
        <v>53564544</v>
      </c>
    </row>
    <row r="8" spans="1:11" ht="14.25" customHeight="1">
      <c r="A8" s="40" t="s">
        <v>13</v>
      </c>
      <c r="B8" s="25">
        <v>182</v>
      </c>
      <c r="C8" s="26" t="s">
        <v>60</v>
      </c>
      <c r="D8" s="26" t="s">
        <v>4</v>
      </c>
      <c r="E8" s="26" t="s">
        <v>2</v>
      </c>
      <c r="F8" s="26" t="s">
        <v>0</v>
      </c>
      <c r="G8" s="26" t="s">
        <v>2</v>
      </c>
      <c r="H8" s="26" t="s">
        <v>3</v>
      </c>
      <c r="I8" s="27" t="s">
        <v>37</v>
      </c>
      <c r="J8" s="30">
        <f>J9</f>
        <v>4186000</v>
      </c>
      <c r="K8" s="50">
        <f>K9</f>
        <v>19600000</v>
      </c>
    </row>
    <row r="9" spans="1:11" ht="13.5" customHeight="1">
      <c r="A9" s="40" t="s">
        <v>14</v>
      </c>
      <c r="B9" s="25">
        <v>182</v>
      </c>
      <c r="C9" s="26" t="s">
        <v>60</v>
      </c>
      <c r="D9" s="26" t="s">
        <v>4</v>
      </c>
      <c r="E9" s="26" t="s">
        <v>1</v>
      </c>
      <c r="F9" s="26" t="s">
        <v>0</v>
      </c>
      <c r="G9" s="26" t="s">
        <v>2</v>
      </c>
      <c r="H9" s="26" t="s">
        <v>3</v>
      </c>
      <c r="I9" s="27" t="s">
        <v>37</v>
      </c>
      <c r="J9" s="30">
        <f>J10+J11+J12+J13+J15+J14</f>
        <v>4186000</v>
      </c>
      <c r="K9" s="50">
        <f>K10+K11+K12+K13+K15+K14</f>
        <v>19600000</v>
      </c>
    </row>
    <row r="10" spans="1:11" ht="51" customHeight="1">
      <c r="A10" s="40" t="s">
        <v>119</v>
      </c>
      <c r="B10" s="25">
        <v>182</v>
      </c>
      <c r="C10" s="26" t="s">
        <v>60</v>
      </c>
      <c r="D10" s="26" t="s">
        <v>4</v>
      </c>
      <c r="E10" s="26" t="s">
        <v>1</v>
      </c>
      <c r="F10" s="26" t="s">
        <v>62</v>
      </c>
      <c r="G10" s="26" t="s">
        <v>4</v>
      </c>
      <c r="H10" s="26" t="s">
        <v>3</v>
      </c>
      <c r="I10" s="27" t="s">
        <v>37</v>
      </c>
      <c r="J10" s="30">
        <v>21000</v>
      </c>
      <c r="K10" s="50">
        <v>19500000</v>
      </c>
    </row>
    <row r="11" spans="1:11" ht="75" customHeight="1">
      <c r="A11" s="40" t="s">
        <v>120</v>
      </c>
      <c r="B11" s="25">
        <v>182</v>
      </c>
      <c r="C11" s="26" t="s">
        <v>60</v>
      </c>
      <c r="D11" s="26" t="s">
        <v>4</v>
      </c>
      <c r="E11" s="26" t="s">
        <v>1</v>
      </c>
      <c r="F11" s="26" t="s">
        <v>66</v>
      </c>
      <c r="G11" s="26" t="s">
        <v>4</v>
      </c>
      <c r="H11" s="26" t="s">
        <v>3</v>
      </c>
      <c r="I11" s="27" t="s">
        <v>37</v>
      </c>
      <c r="J11" s="30">
        <v>3850000</v>
      </c>
      <c r="K11" s="50">
        <v>30000</v>
      </c>
    </row>
    <row r="12" spans="1:11" ht="62.25" customHeight="1" hidden="1">
      <c r="A12" s="40" t="s">
        <v>40</v>
      </c>
      <c r="B12" s="25">
        <v>182</v>
      </c>
      <c r="C12" s="26" t="s">
        <v>60</v>
      </c>
      <c r="D12" s="26" t="s">
        <v>4</v>
      </c>
      <c r="E12" s="26" t="s">
        <v>1</v>
      </c>
      <c r="F12" s="26" t="s">
        <v>63</v>
      </c>
      <c r="G12" s="26" t="s">
        <v>4</v>
      </c>
      <c r="H12" s="26" t="s">
        <v>3</v>
      </c>
      <c r="I12" s="27" t="s">
        <v>37</v>
      </c>
      <c r="J12" s="30">
        <v>25000</v>
      </c>
      <c r="K12" s="50"/>
    </row>
    <row r="13" spans="1:11" ht="42" customHeight="1">
      <c r="A13" s="40" t="s">
        <v>121</v>
      </c>
      <c r="B13" s="25">
        <v>182</v>
      </c>
      <c r="C13" s="26" t="s">
        <v>60</v>
      </c>
      <c r="D13" s="26" t="s">
        <v>4</v>
      </c>
      <c r="E13" s="26" t="s">
        <v>1</v>
      </c>
      <c r="F13" s="26" t="s">
        <v>64</v>
      </c>
      <c r="G13" s="26" t="s">
        <v>4</v>
      </c>
      <c r="H13" s="26" t="s">
        <v>3</v>
      </c>
      <c r="I13" s="27" t="s">
        <v>37</v>
      </c>
      <c r="J13" s="30">
        <v>290000</v>
      </c>
      <c r="K13" s="50">
        <v>70000</v>
      </c>
    </row>
    <row r="14" spans="1:11" ht="36" customHeight="1" hidden="1">
      <c r="A14" s="40" t="s">
        <v>100</v>
      </c>
      <c r="B14" s="25">
        <v>182</v>
      </c>
      <c r="C14" s="26" t="s">
        <v>60</v>
      </c>
      <c r="D14" s="26" t="s">
        <v>4</v>
      </c>
      <c r="E14" s="26" t="s">
        <v>1</v>
      </c>
      <c r="F14" s="26" t="s">
        <v>101</v>
      </c>
      <c r="G14" s="26" t="s">
        <v>4</v>
      </c>
      <c r="H14" s="26" t="s">
        <v>3</v>
      </c>
      <c r="I14" s="27" t="s">
        <v>37</v>
      </c>
      <c r="J14" s="30">
        <v>0</v>
      </c>
      <c r="K14" s="50">
        <v>0</v>
      </c>
    </row>
    <row r="15" spans="1:11" ht="68.25" customHeight="1" hidden="1">
      <c r="A15" s="40" t="s">
        <v>15</v>
      </c>
      <c r="B15" s="25">
        <v>182</v>
      </c>
      <c r="C15" s="26" t="s">
        <v>60</v>
      </c>
      <c r="D15" s="26" t="s">
        <v>4</v>
      </c>
      <c r="E15" s="26" t="s">
        <v>1</v>
      </c>
      <c r="F15" s="26" t="s">
        <v>65</v>
      </c>
      <c r="G15" s="26" t="s">
        <v>4</v>
      </c>
      <c r="H15" s="26" t="s">
        <v>3</v>
      </c>
      <c r="I15" s="27" t="s">
        <v>37</v>
      </c>
      <c r="J15" s="30">
        <v>0</v>
      </c>
      <c r="K15" s="50">
        <v>0</v>
      </c>
    </row>
    <row r="16" spans="1:11" ht="24.75" customHeight="1">
      <c r="A16" s="40" t="s">
        <v>135</v>
      </c>
      <c r="B16" s="25" t="s">
        <v>125</v>
      </c>
      <c r="C16" s="26" t="s">
        <v>60</v>
      </c>
      <c r="D16" s="26" t="s">
        <v>5</v>
      </c>
      <c r="E16" s="26" t="s">
        <v>2</v>
      </c>
      <c r="F16" s="26" t="s">
        <v>0</v>
      </c>
      <c r="G16" s="26" t="s">
        <v>2</v>
      </c>
      <c r="H16" s="26" t="s">
        <v>3</v>
      </c>
      <c r="I16" s="27" t="s">
        <v>0</v>
      </c>
      <c r="J16" s="30"/>
      <c r="K16" s="50">
        <f>K17</f>
        <v>282894</v>
      </c>
    </row>
    <row r="17" spans="1:11" ht="24.75" customHeight="1">
      <c r="A17" s="40" t="s">
        <v>136</v>
      </c>
      <c r="B17" s="25" t="s">
        <v>125</v>
      </c>
      <c r="C17" s="26" t="s">
        <v>60</v>
      </c>
      <c r="D17" s="26" t="s">
        <v>5</v>
      </c>
      <c r="E17" s="26" t="s">
        <v>1</v>
      </c>
      <c r="F17" s="26" t="s">
        <v>0</v>
      </c>
      <c r="G17" s="26" t="s">
        <v>4</v>
      </c>
      <c r="H17" s="26" t="s">
        <v>3</v>
      </c>
      <c r="I17" s="27" t="s">
        <v>37</v>
      </c>
      <c r="J17" s="30"/>
      <c r="K17" s="50">
        <f>K18+K19+K20+K21</f>
        <v>282894</v>
      </c>
    </row>
    <row r="18" spans="1:11" ht="48.75" customHeight="1">
      <c r="A18" s="40" t="s">
        <v>140</v>
      </c>
      <c r="B18" s="25" t="s">
        <v>125</v>
      </c>
      <c r="C18" s="26" t="s">
        <v>60</v>
      </c>
      <c r="D18" s="26" t="s">
        <v>5</v>
      </c>
      <c r="E18" s="26" t="s">
        <v>1</v>
      </c>
      <c r="F18" s="26" t="s">
        <v>137</v>
      </c>
      <c r="G18" s="26" t="s">
        <v>4</v>
      </c>
      <c r="H18" s="26" t="s">
        <v>3</v>
      </c>
      <c r="I18" s="27" t="s">
        <v>37</v>
      </c>
      <c r="J18" s="30"/>
      <c r="K18" s="50">
        <v>103538</v>
      </c>
    </row>
    <row r="19" spans="1:11" ht="60.75" customHeight="1">
      <c r="A19" s="40" t="s">
        <v>141</v>
      </c>
      <c r="B19" s="25" t="s">
        <v>125</v>
      </c>
      <c r="C19" s="26" t="s">
        <v>60</v>
      </c>
      <c r="D19" s="26" t="s">
        <v>5</v>
      </c>
      <c r="E19" s="26" t="s">
        <v>1</v>
      </c>
      <c r="F19" s="26" t="s">
        <v>138</v>
      </c>
      <c r="G19" s="26" t="s">
        <v>4</v>
      </c>
      <c r="H19" s="26" t="s">
        <v>3</v>
      </c>
      <c r="I19" s="27" t="s">
        <v>37</v>
      </c>
      <c r="J19" s="30"/>
      <c r="K19" s="50">
        <v>2146</v>
      </c>
    </row>
    <row r="20" spans="1:11" ht="48" customHeight="1">
      <c r="A20" s="40" t="s">
        <v>142</v>
      </c>
      <c r="B20" s="25" t="s">
        <v>125</v>
      </c>
      <c r="C20" s="26" t="s">
        <v>60</v>
      </c>
      <c r="D20" s="26" t="s">
        <v>5</v>
      </c>
      <c r="E20" s="26" t="s">
        <v>1</v>
      </c>
      <c r="F20" s="26" t="s">
        <v>139</v>
      </c>
      <c r="G20" s="26" t="s">
        <v>4</v>
      </c>
      <c r="H20" s="26" t="s">
        <v>3</v>
      </c>
      <c r="I20" s="27" t="s">
        <v>37</v>
      </c>
      <c r="J20" s="30"/>
      <c r="K20" s="50">
        <v>167634</v>
      </c>
    </row>
    <row r="21" spans="1:11" ht="48.75" customHeight="1">
      <c r="A21" s="40" t="s">
        <v>143</v>
      </c>
      <c r="B21" s="25" t="s">
        <v>125</v>
      </c>
      <c r="C21" s="26" t="s">
        <v>60</v>
      </c>
      <c r="D21" s="26" t="s">
        <v>5</v>
      </c>
      <c r="E21" s="26" t="s">
        <v>1</v>
      </c>
      <c r="F21" s="26" t="s">
        <v>49</v>
      </c>
      <c r="G21" s="26" t="s">
        <v>4</v>
      </c>
      <c r="H21" s="26" t="s">
        <v>3</v>
      </c>
      <c r="I21" s="27" t="s">
        <v>37</v>
      </c>
      <c r="J21" s="30"/>
      <c r="K21" s="50">
        <v>9576</v>
      </c>
    </row>
    <row r="22" spans="1:11" ht="13.5" customHeight="1">
      <c r="A22" s="40" t="s">
        <v>16</v>
      </c>
      <c r="B22" s="25">
        <v>182</v>
      </c>
      <c r="C22" s="26" t="s">
        <v>60</v>
      </c>
      <c r="D22" s="26" t="s">
        <v>12</v>
      </c>
      <c r="E22" s="26" t="s">
        <v>2</v>
      </c>
      <c r="F22" s="26" t="s">
        <v>0</v>
      </c>
      <c r="G22" s="26" t="s">
        <v>2</v>
      </c>
      <c r="H22" s="26" t="s">
        <v>3</v>
      </c>
      <c r="I22" s="27" t="s">
        <v>37</v>
      </c>
      <c r="J22" s="30">
        <f>J23+J27</f>
        <v>3304000</v>
      </c>
      <c r="K22" s="50">
        <f>K23+K27</f>
        <v>8810000</v>
      </c>
    </row>
    <row r="23" spans="1:11" ht="25.5" customHeight="1">
      <c r="A23" s="40" t="s">
        <v>41</v>
      </c>
      <c r="B23" s="25">
        <v>182</v>
      </c>
      <c r="C23" s="26" t="s">
        <v>60</v>
      </c>
      <c r="D23" s="26" t="s">
        <v>12</v>
      </c>
      <c r="E23" s="26" t="s">
        <v>4</v>
      </c>
      <c r="F23" s="26" t="s">
        <v>0</v>
      </c>
      <c r="G23" s="26" t="s">
        <v>2</v>
      </c>
      <c r="H23" s="26" t="s">
        <v>3</v>
      </c>
      <c r="I23" s="27" t="s">
        <v>37</v>
      </c>
      <c r="J23" s="30">
        <f>J24+J25</f>
        <v>3300000</v>
      </c>
      <c r="K23" s="50">
        <f>K24+K25+K26</f>
        <v>8800000</v>
      </c>
    </row>
    <row r="24" spans="1:11" ht="24" customHeight="1">
      <c r="A24" s="40" t="s">
        <v>102</v>
      </c>
      <c r="B24" s="25">
        <v>182</v>
      </c>
      <c r="C24" s="26" t="s">
        <v>60</v>
      </c>
      <c r="D24" s="26" t="s">
        <v>12</v>
      </c>
      <c r="E24" s="26" t="s">
        <v>4</v>
      </c>
      <c r="F24" s="26" t="s">
        <v>127</v>
      </c>
      <c r="G24" s="26" t="s">
        <v>4</v>
      </c>
      <c r="H24" s="26" t="s">
        <v>3</v>
      </c>
      <c r="I24" s="27" t="s">
        <v>37</v>
      </c>
      <c r="J24" s="30">
        <v>1500000</v>
      </c>
      <c r="K24" s="50">
        <v>6500000</v>
      </c>
    </row>
    <row r="25" spans="1:11" ht="26.25" customHeight="1">
      <c r="A25" s="40" t="s">
        <v>42</v>
      </c>
      <c r="B25" s="25">
        <v>182</v>
      </c>
      <c r="C25" s="26" t="s">
        <v>60</v>
      </c>
      <c r="D25" s="26" t="s">
        <v>12</v>
      </c>
      <c r="E25" s="26" t="s">
        <v>4</v>
      </c>
      <c r="F25" s="26" t="s">
        <v>128</v>
      </c>
      <c r="G25" s="26" t="s">
        <v>4</v>
      </c>
      <c r="H25" s="26" t="s">
        <v>3</v>
      </c>
      <c r="I25" s="27" t="s">
        <v>37</v>
      </c>
      <c r="J25" s="30">
        <v>1800000</v>
      </c>
      <c r="K25" s="50">
        <v>2000000</v>
      </c>
    </row>
    <row r="26" spans="1:11" ht="26.25" customHeight="1">
      <c r="A26" s="40" t="s">
        <v>124</v>
      </c>
      <c r="B26" s="25" t="s">
        <v>125</v>
      </c>
      <c r="C26" s="26" t="s">
        <v>60</v>
      </c>
      <c r="D26" s="26" t="s">
        <v>12</v>
      </c>
      <c r="E26" s="26" t="s">
        <v>4</v>
      </c>
      <c r="F26" s="26" t="s">
        <v>65</v>
      </c>
      <c r="G26" s="26" t="s">
        <v>4</v>
      </c>
      <c r="H26" s="26" t="s">
        <v>3</v>
      </c>
      <c r="I26" s="27" t="s">
        <v>37</v>
      </c>
      <c r="J26" s="30"/>
      <c r="K26" s="50">
        <v>300000</v>
      </c>
    </row>
    <row r="27" spans="1:11" ht="15" customHeight="1">
      <c r="A27" s="40" t="s">
        <v>17</v>
      </c>
      <c r="B27" s="25">
        <v>182</v>
      </c>
      <c r="C27" s="26" t="s">
        <v>60</v>
      </c>
      <c r="D27" s="26" t="s">
        <v>12</v>
      </c>
      <c r="E27" s="26" t="s">
        <v>5</v>
      </c>
      <c r="F27" s="26" t="s">
        <v>0</v>
      </c>
      <c r="G27" s="26" t="s">
        <v>4</v>
      </c>
      <c r="H27" s="26" t="s">
        <v>3</v>
      </c>
      <c r="I27" s="27" t="s">
        <v>37</v>
      </c>
      <c r="J27" s="30">
        <v>4000</v>
      </c>
      <c r="K27" s="50">
        <v>10000</v>
      </c>
    </row>
    <row r="28" spans="1:11" ht="13.5" customHeight="1">
      <c r="A28" s="40" t="s">
        <v>18</v>
      </c>
      <c r="B28" s="25">
        <v>182</v>
      </c>
      <c r="C28" s="26" t="s">
        <v>60</v>
      </c>
      <c r="D28" s="26" t="s">
        <v>6</v>
      </c>
      <c r="E28" s="26" t="s">
        <v>2</v>
      </c>
      <c r="F28" s="26" t="s">
        <v>0</v>
      </c>
      <c r="G28" s="26" t="s">
        <v>2</v>
      </c>
      <c r="H28" s="26" t="s">
        <v>3</v>
      </c>
      <c r="I28" s="27" t="s">
        <v>37</v>
      </c>
      <c r="J28" s="30">
        <f>J29+J31+J30</f>
        <v>6160000</v>
      </c>
      <c r="K28" s="50">
        <f>K29+K31+K30</f>
        <v>11017106</v>
      </c>
    </row>
    <row r="29" spans="1:11" ht="27.75" customHeight="1">
      <c r="A29" s="40" t="s">
        <v>114</v>
      </c>
      <c r="B29" s="25">
        <v>182</v>
      </c>
      <c r="C29" s="26" t="s">
        <v>60</v>
      </c>
      <c r="D29" s="26" t="s">
        <v>6</v>
      </c>
      <c r="E29" s="26" t="s">
        <v>4</v>
      </c>
      <c r="F29" s="26" t="s">
        <v>64</v>
      </c>
      <c r="G29" s="26" t="s">
        <v>11</v>
      </c>
      <c r="H29" s="26" t="s">
        <v>3</v>
      </c>
      <c r="I29" s="27" t="s">
        <v>37</v>
      </c>
      <c r="J29" s="30">
        <v>510000</v>
      </c>
      <c r="K29" s="50">
        <v>700000</v>
      </c>
    </row>
    <row r="30" spans="1:11" ht="15" customHeight="1" hidden="1">
      <c r="A30" s="40" t="s">
        <v>103</v>
      </c>
      <c r="B30" s="25">
        <v>182</v>
      </c>
      <c r="C30" s="26" t="s">
        <v>60</v>
      </c>
      <c r="D30" s="26" t="s">
        <v>6</v>
      </c>
      <c r="E30" s="26" t="s">
        <v>71</v>
      </c>
      <c r="F30" s="26" t="s">
        <v>87</v>
      </c>
      <c r="G30" s="26" t="s">
        <v>1</v>
      </c>
      <c r="H30" s="26" t="s">
        <v>3</v>
      </c>
      <c r="I30" s="27" t="s">
        <v>37</v>
      </c>
      <c r="J30" s="30">
        <v>1500000</v>
      </c>
      <c r="K30" s="50">
        <v>0</v>
      </c>
    </row>
    <row r="31" spans="1:11" ht="23.25" customHeight="1">
      <c r="A31" s="40" t="s">
        <v>68</v>
      </c>
      <c r="B31" s="25">
        <v>182</v>
      </c>
      <c r="C31" s="26" t="s">
        <v>60</v>
      </c>
      <c r="D31" s="26" t="s">
        <v>6</v>
      </c>
      <c r="E31" s="26" t="s">
        <v>6</v>
      </c>
      <c r="F31" s="26" t="s">
        <v>0</v>
      </c>
      <c r="G31" s="26" t="s">
        <v>11</v>
      </c>
      <c r="H31" s="26" t="s">
        <v>3</v>
      </c>
      <c r="I31" s="27" t="s">
        <v>37</v>
      </c>
      <c r="J31" s="30">
        <f>J32+J33</f>
        <v>4150000</v>
      </c>
      <c r="K31" s="50">
        <f>K32+K33</f>
        <v>10317106</v>
      </c>
    </row>
    <row r="32" spans="1:11" ht="25.5" customHeight="1">
      <c r="A32" s="40" t="s">
        <v>43</v>
      </c>
      <c r="B32" s="25">
        <v>182</v>
      </c>
      <c r="C32" s="26" t="s">
        <v>60</v>
      </c>
      <c r="D32" s="26" t="s">
        <v>6</v>
      </c>
      <c r="E32" s="26" t="s">
        <v>6</v>
      </c>
      <c r="F32" s="26" t="s">
        <v>69</v>
      </c>
      <c r="G32" s="26" t="s">
        <v>11</v>
      </c>
      <c r="H32" s="26" t="s">
        <v>3</v>
      </c>
      <c r="I32" s="27" t="s">
        <v>37</v>
      </c>
      <c r="J32" s="30">
        <v>600000</v>
      </c>
      <c r="K32" s="50">
        <v>600000</v>
      </c>
    </row>
    <row r="33" spans="1:11" ht="26.25" customHeight="1">
      <c r="A33" s="40" t="s">
        <v>44</v>
      </c>
      <c r="B33" s="25">
        <v>182</v>
      </c>
      <c r="C33" s="26" t="s">
        <v>60</v>
      </c>
      <c r="D33" s="26" t="s">
        <v>6</v>
      </c>
      <c r="E33" s="26" t="s">
        <v>6</v>
      </c>
      <c r="F33" s="26" t="s">
        <v>70</v>
      </c>
      <c r="G33" s="26" t="s">
        <v>11</v>
      </c>
      <c r="H33" s="26" t="s">
        <v>3</v>
      </c>
      <c r="I33" s="27" t="s">
        <v>37</v>
      </c>
      <c r="J33" s="30">
        <v>3550000</v>
      </c>
      <c r="K33" s="50">
        <v>9717106</v>
      </c>
    </row>
    <row r="34" spans="1:11" ht="13.5" customHeight="1" hidden="1">
      <c r="A34" s="40" t="s">
        <v>19</v>
      </c>
      <c r="B34" s="25" t="s">
        <v>45</v>
      </c>
      <c r="C34" s="26" t="s">
        <v>60</v>
      </c>
      <c r="D34" s="26" t="s">
        <v>7</v>
      </c>
      <c r="E34" s="26" t="s">
        <v>2</v>
      </c>
      <c r="F34" s="26" t="s">
        <v>0</v>
      </c>
      <c r="G34" s="26" t="s">
        <v>2</v>
      </c>
      <c r="H34" s="26" t="s">
        <v>3</v>
      </c>
      <c r="I34" s="27" t="s">
        <v>37</v>
      </c>
      <c r="J34" s="30">
        <f>J35</f>
        <v>250000</v>
      </c>
      <c r="K34" s="50">
        <f>K35</f>
        <v>0</v>
      </c>
    </row>
    <row r="35" spans="1:11" ht="47.25" customHeight="1" hidden="1">
      <c r="A35" s="40" t="s">
        <v>92</v>
      </c>
      <c r="B35" s="25" t="s">
        <v>45</v>
      </c>
      <c r="C35" s="26" t="s">
        <v>60</v>
      </c>
      <c r="D35" s="26" t="s">
        <v>7</v>
      </c>
      <c r="E35" s="26" t="s">
        <v>71</v>
      </c>
      <c r="F35" s="26" t="s">
        <v>66</v>
      </c>
      <c r="G35" s="26" t="s">
        <v>4</v>
      </c>
      <c r="H35" s="26" t="s">
        <v>3</v>
      </c>
      <c r="I35" s="27" t="s">
        <v>37</v>
      </c>
      <c r="J35" s="30">
        <v>250000</v>
      </c>
      <c r="K35" s="50">
        <v>0</v>
      </c>
    </row>
    <row r="36" spans="1:11" ht="25.5" customHeight="1" hidden="1">
      <c r="A36" s="40" t="s">
        <v>20</v>
      </c>
      <c r="B36" s="25">
        <v>182</v>
      </c>
      <c r="C36" s="26" t="s">
        <v>60</v>
      </c>
      <c r="D36" s="26" t="s">
        <v>72</v>
      </c>
      <c r="E36" s="26" t="s">
        <v>2</v>
      </c>
      <c r="F36" s="26" t="s">
        <v>0</v>
      </c>
      <c r="G36" s="26" t="s">
        <v>2</v>
      </c>
      <c r="H36" s="26" t="s">
        <v>3</v>
      </c>
      <c r="I36" s="27" t="s">
        <v>37</v>
      </c>
      <c r="J36" s="30">
        <f>J37</f>
        <v>5000</v>
      </c>
      <c r="K36" s="50">
        <f>K37</f>
        <v>0</v>
      </c>
    </row>
    <row r="37" spans="1:11" ht="12.75" customHeight="1" hidden="1">
      <c r="A37" s="40" t="s">
        <v>21</v>
      </c>
      <c r="B37" s="25">
        <v>182</v>
      </c>
      <c r="C37" s="26" t="s">
        <v>60</v>
      </c>
      <c r="D37" s="26" t="s">
        <v>72</v>
      </c>
      <c r="E37" s="26" t="s">
        <v>71</v>
      </c>
      <c r="F37" s="26" t="s">
        <v>0</v>
      </c>
      <c r="G37" s="26" t="s">
        <v>11</v>
      </c>
      <c r="H37" s="26" t="s">
        <v>3</v>
      </c>
      <c r="I37" s="27" t="s">
        <v>37</v>
      </c>
      <c r="J37" s="30">
        <f>J38</f>
        <v>5000</v>
      </c>
      <c r="K37" s="50">
        <f>K38</f>
        <v>0</v>
      </c>
    </row>
    <row r="38" spans="1:11" ht="27.75" customHeight="1" hidden="1">
      <c r="A38" s="40" t="s">
        <v>115</v>
      </c>
      <c r="B38" s="25">
        <v>182</v>
      </c>
      <c r="C38" s="26" t="s">
        <v>60</v>
      </c>
      <c r="D38" s="26" t="s">
        <v>72</v>
      </c>
      <c r="E38" s="26" t="s">
        <v>71</v>
      </c>
      <c r="F38" s="26" t="s">
        <v>112</v>
      </c>
      <c r="G38" s="26" t="s">
        <v>11</v>
      </c>
      <c r="H38" s="26" t="s">
        <v>3</v>
      </c>
      <c r="I38" s="27" t="s">
        <v>37</v>
      </c>
      <c r="J38" s="30">
        <v>5000</v>
      </c>
      <c r="K38" s="50"/>
    </row>
    <row r="39" spans="1:11" ht="25.5" customHeight="1" hidden="1">
      <c r="A39" s="40" t="s">
        <v>90</v>
      </c>
      <c r="B39" s="25">
        <v>182</v>
      </c>
      <c r="C39" s="26" t="s">
        <v>60</v>
      </c>
      <c r="D39" s="26" t="s">
        <v>72</v>
      </c>
      <c r="E39" s="26" t="s">
        <v>71</v>
      </c>
      <c r="F39" s="26" t="s">
        <v>65</v>
      </c>
      <c r="G39" s="26" t="s">
        <v>11</v>
      </c>
      <c r="H39" s="26" t="s">
        <v>38</v>
      </c>
      <c r="I39" s="27" t="s">
        <v>37</v>
      </c>
      <c r="J39" s="30">
        <v>2744.52</v>
      </c>
      <c r="K39" s="50">
        <v>2744.52</v>
      </c>
    </row>
    <row r="40" spans="1:11" ht="15.75" customHeight="1" hidden="1">
      <c r="A40" s="40" t="s">
        <v>91</v>
      </c>
      <c r="B40" s="25">
        <v>182</v>
      </c>
      <c r="C40" s="26" t="s">
        <v>60</v>
      </c>
      <c r="D40" s="26" t="s">
        <v>72</v>
      </c>
      <c r="E40" s="26" t="s">
        <v>71</v>
      </c>
      <c r="F40" s="26" t="s">
        <v>65</v>
      </c>
      <c r="G40" s="26" t="s">
        <v>11</v>
      </c>
      <c r="H40" s="26" t="s">
        <v>39</v>
      </c>
      <c r="I40" s="27" t="s">
        <v>37</v>
      </c>
      <c r="J40" s="30">
        <v>3146.59</v>
      </c>
      <c r="K40" s="50">
        <v>3146.59</v>
      </c>
    </row>
    <row r="41" spans="1:11" ht="24" customHeight="1">
      <c r="A41" s="40" t="s">
        <v>22</v>
      </c>
      <c r="B41" s="25" t="s">
        <v>0</v>
      </c>
      <c r="C41" s="26" t="s">
        <v>60</v>
      </c>
      <c r="D41" s="26" t="s">
        <v>73</v>
      </c>
      <c r="E41" s="26" t="s">
        <v>2</v>
      </c>
      <c r="F41" s="26" t="s">
        <v>0</v>
      </c>
      <c r="G41" s="26" t="s">
        <v>2</v>
      </c>
      <c r="H41" s="26" t="s">
        <v>3</v>
      </c>
      <c r="I41" s="27" t="s">
        <v>46</v>
      </c>
      <c r="J41" s="30">
        <f>J42</f>
        <v>3290000</v>
      </c>
      <c r="K41" s="50">
        <f>K42+K47</f>
        <v>3400000</v>
      </c>
    </row>
    <row r="42" spans="1:11" ht="59.25" customHeight="1">
      <c r="A42" s="40" t="s">
        <v>93</v>
      </c>
      <c r="B42" s="25" t="s">
        <v>0</v>
      </c>
      <c r="C42" s="26" t="s">
        <v>60</v>
      </c>
      <c r="D42" s="26" t="s">
        <v>73</v>
      </c>
      <c r="E42" s="26" t="s">
        <v>12</v>
      </c>
      <c r="F42" s="26" t="s">
        <v>0</v>
      </c>
      <c r="G42" s="26" t="s">
        <v>11</v>
      </c>
      <c r="H42" s="26" t="s">
        <v>3</v>
      </c>
      <c r="I42" s="27" t="s">
        <v>46</v>
      </c>
      <c r="J42" s="30">
        <f>J43+J46</f>
        <v>3290000</v>
      </c>
      <c r="K42" s="50">
        <f>K43+K46</f>
        <v>2900000</v>
      </c>
    </row>
    <row r="43" spans="1:11" ht="51.75" customHeight="1" thickBot="1">
      <c r="A43" s="45" t="s">
        <v>94</v>
      </c>
      <c r="B43" s="46" t="s">
        <v>101</v>
      </c>
      <c r="C43" s="47" t="s">
        <v>60</v>
      </c>
      <c r="D43" s="47" t="s">
        <v>73</v>
      </c>
      <c r="E43" s="47" t="s">
        <v>12</v>
      </c>
      <c r="F43" s="47" t="s">
        <v>69</v>
      </c>
      <c r="G43" s="47" t="s">
        <v>11</v>
      </c>
      <c r="H43" s="47" t="s">
        <v>3</v>
      </c>
      <c r="I43" s="48" t="s">
        <v>46</v>
      </c>
      <c r="J43" s="49">
        <v>740000</v>
      </c>
      <c r="K43" s="57">
        <v>900000</v>
      </c>
    </row>
    <row r="44" spans="1:11" ht="60" customHeight="1" hidden="1" thickBot="1">
      <c r="A44" s="20" t="s">
        <v>57</v>
      </c>
      <c r="B44" s="68" t="s">
        <v>58</v>
      </c>
      <c r="C44" s="69"/>
      <c r="D44" s="69"/>
      <c r="E44" s="69"/>
      <c r="F44" s="69"/>
      <c r="G44" s="69"/>
      <c r="H44" s="69"/>
      <c r="I44" s="70"/>
      <c r="J44" s="21" t="s">
        <v>107</v>
      </c>
      <c r="K44" s="58" t="s">
        <v>126</v>
      </c>
    </row>
    <row r="45" spans="1:11" ht="15.75" customHeight="1" hidden="1" thickBot="1">
      <c r="A45" s="4">
        <v>1</v>
      </c>
      <c r="B45" s="65">
        <v>2</v>
      </c>
      <c r="C45" s="66"/>
      <c r="D45" s="66"/>
      <c r="E45" s="66"/>
      <c r="F45" s="66"/>
      <c r="G45" s="66"/>
      <c r="H45" s="66"/>
      <c r="I45" s="67"/>
      <c r="J45" s="5">
        <v>4</v>
      </c>
      <c r="K45" s="54">
        <v>5</v>
      </c>
    </row>
    <row r="46" spans="1:11" ht="40.5" customHeight="1">
      <c r="A46" s="41" t="s">
        <v>47</v>
      </c>
      <c r="B46" s="35" t="s">
        <v>45</v>
      </c>
      <c r="C46" s="36" t="s">
        <v>60</v>
      </c>
      <c r="D46" s="36" t="s">
        <v>73</v>
      </c>
      <c r="E46" s="36" t="s">
        <v>12</v>
      </c>
      <c r="F46" s="36" t="s">
        <v>74</v>
      </c>
      <c r="G46" s="36" t="s">
        <v>11</v>
      </c>
      <c r="H46" s="36" t="s">
        <v>3</v>
      </c>
      <c r="I46" s="37" t="s">
        <v>46</v>
      </c>
      <c r="J46" s="38">
        <v>2550000</v>
      </c>
      <c r="K46" s="59">
        <v>2000000</v>
      </c>
    </row>
    <row r="47" spans="1:11" ht="40.5" customHeight="1">
      <c r="A47" s="42" t="s">
        <v>111</v>
      </c>
      <c r="B47" s="43" t="s">
        <v>45</v>
      </c>
      <c r="C47" s="18" t="s">
        <v>60</v>
      </c>
      <c r="D47" s="18" t="s">
        <v>73</v>
      </c>
      <c r="E47" s="18" t="s">
        <v>72</v>
      </c>
      <c r="F47" s="18" t="s">
        <v>0</v>
      </c>
      <c r="G47" s="18" t="s">
        <v>11</v>
      </c>
      <c r="H47" s="18" t="s">
        <v>3</v>
      </c>
      <c r="I47" s="19" t="s">
        <v>46</v>
      </c>
      <c r="J47" s="44"/>
      <c r="K47" s="60">
        <f>K48</f>
        <v>500000</v>
      </c>
    </row>
    <row r="48" spans="1:11" ht="40.5" customHeight="1">
      <c r="A48" s="42" t="s">
        <v>110</v>
      </c>
      <c r="B48" s="43" t="s">
        <v>45</v>
      </c>
      <c r="C48" s="18" t="s">
        <v>60</v>
      </c>
      <c r="D48" s="18" t="s">
        <v>73</v>
      </c>
      <c r="E48" s="18" t="s">
        <v>72</v>
      </c>
      <c r="F48" s="18" t="s">
        <v>109</v>
      </c>
      <c r="G48" s="18" t="s">
        <v>11</v>
      </c>
      <c r="H48" s="18" t="s">
        <v>3</v>
      </c>
      <c r="I48" s="19" t="s">
        <v>46</v>
      </c>
      <c r="J48" s="44"/>
      <c r="K48" s="60">
        <v>500000</v>
      </c>
    </row>
    <row r="49" spans="1:11" ht="27" customHeight="1">
      <c r="A49" s="40" t="s">
        <v>116</v>
      </c>
      <c r="B49" s="25" t="s">
        <v>45</v>
      </c>
      <c r="C49" s="26" t="s">
        <v>60</v>
      </c>
      <c r="D49" s="26" t="s">
        <v>99</v>
      </c>
      <c r="E49" s="26" t="s">
        <v>2</v>
      </c>
      <c r="F49" s="26" t="s">
        <v>0</v>
      </c>
      <c r="G49" s="26" t="s">
        <v>2</v>
      </c>
      <c r="H49" s="26" t="s">
        <v>3</v>
      </c>
      <c r="I49" s="27" t="s">
        <v>56</v>
      </c>
      <c r="J49" s="30">
        <f>J50</f>
        <v>140000</v>
      </c>
      <c r="K49" s="50">
        <f>K50</f>
        <v>137360</v>
      </c>
    </row>
    <row r="50" spans="1:11" ht="30" customHeight="1">
      <c r="A50" s="40" t="s">
        <v>117</v>
      </c>
      <c r="B50" s="25" t="s">
        <v>45</v>
      </c>
      <c r="C50" s="26" t="s">
        <v>60</v>
      </c>
      <c r="D50" s="26" t="s">
        <v>99</v>
      </c>
      <c r="E50" s="26" t="s">
        <v>4</v>
      </c>
      <c r="F50" s="26" t="s">
        <v>118</v>
      </c>
      <c r="G50" s="26" t="s">
        <v>11</v>
      </c>
      <c r="H50" s="26" t="s">
        <v>3</v>
      </c>
      <c r="I50" s="27" t="s">
        <v>56</v>
      </c>
      <c r="J50" s="30">
        <v>140000</v>
      </c>
      <c r="K50" s="50">
        <v>137360</v>
      </c>
    </row>
    <row r="51" spans="1:11" ht="27" customHeight="1">
      <c r="A51" s="40" t="s">
        <v>23</v>
      </c>
      <c r="B51" s="25" t="s">
        <v>0</v>
      </c>
      <c r="C51" s="26" t="s">
        <v>60</v>
      </c>
      <c r="D51" s="26" t="s">
        <v>75</v>
      </c>
      <c r="E51" s="26" t="s">
        <v>2</v>
      </c>
      <c r="F51" s="26" t="s">
        <v>0</v>
      </c>
      <c r="G51" s="26" t="s">
        <v>2</v>
      </c>
      <c r="H51" s="26" t="s">
        <v>3</v>
      </c>
      <c r="I51" s="27" t="s">
        <v>0</v>
      </c>
      <c r="J51" s="30">
        <f>J53+J52</f>
        <v>3500000</v>
      </c>
      <c r="K51" s="50">
        <f>K53+K52</f>
        <v>10297184</v>
      </c>
    </row>
    <row r="52" spans="1:11" ht="61.5" customHeight="1">
      <c r="A52" s="40" t="s">
        <v>113</v>
      </c>
      <c r="B52" s="25" t="s">
        <v>45</v>
      </c>
      <c r="C52" s="26" t="s">
        <v>60</v>
      </c>
      <c r="D52" s="26" t="s">
        <v>75</v>
      </c>
      <c r="E52" s="26" t="s">
        <v>1</v>
      </c>
      <c r="F52" s="26" t="s">
        <v>112</v>
      </c>
      <c r="G52" s="26" t="s">
        <v>11</v>
      </c>
      <c r="H52" s="26" t="s">
        <v>3</v>
      </c>
      <c r="I52" s="27" t="s">
        <v>104</v>
      </c>
      <c r="J52" s="30">
        <v>3000000</v>
      </c>
      <c r="K52" s="50">
        <v>4663883</v>
      </c>
    </row>
    <row r="53" spans="1:11" ht="54.75" customHeight="1">
      <c r="A53" s="40" t="s">
        <v>95</v>
      </c>
      <c r="B53" s="25" t="s">
        <v>101</v>
      </c>
      <c r="C53" s="26" t="s">
        <v>60</v>
      </c>
      <c r="D53" s="26" t="s">
        <v>75</v>
      </c>
      <c r="E53" s="26" t="s">
        <v>6</v>
      </c>
      <c r="F53" s="26" t="s">
        <v>0</v>
      </c>
      <c r="G53" s="26" t="s">
        <v>11</v>
      </c>
      <c r="H53" s="26" t="s">
        <v>3</v>
      </c>
      <c r="I53" s="27" t="s">
        <v>48</v>
      </c>
      <c r="J53" s="30">
        <f>J54</f>
        <v>500000</v>
      </c>
      <c r="K53" s="50">
        <f>K54+K55</f>
        <v>5633301</v>
      </c>
    </row>
    <row r="54" spans="1:11" ht="38.25" customHeight="1">
      <c r="A54" s="40" t="s">
        <v>89</v>
      </c>
      <c r="B54" s="25" t="s">
        <v>101</v>
      </c>
      <c r="C54" s="26" t="s">
        <v>60</v>
      </c>
      <c r="D54" s="26" t="s">
        <v>75</v>
      </c>
      <c r="E54" s="26" t="s">
        <v>6</v>
      </c>
      <c r="F54" s="26" t="s">
        <v>69</v>
      </c>
      <c r="G54" s="26" t="s">
        <v>11</v>
      </c>
      <c r="H54" s="26" t="s">
        <v>3</v>
      </c>
      <c r="I54" s="27" t="s">
        <v>48</v>
      </c>
      <c r="J54" s="30">
        <v>500000</v>
      </c>
      <c r="K54" s="50">
        <v>500000</v>
      </c>
    </row>
    <row r="55" spans="1:11" ht="37.5" customHeight="1">
      <c r="A55" s="51" t="s">
        <v>133</v>
      </c>
      <c r="B55" s="25" t="s">
        <v>45</v>
      </c>
      <c r="C55" s="26" t="s">
        <v>60</v>
      </c>
      <c r="D55" s="26" t="s">
        <v>75</v>
      </c>
      <c r="E55" s="26" t="s">
        <v>6</v>
      </c>
      <c r="F55" s="26" t="s">
        <v>134</v>
      </c>
      <c r="G55" s="26" t="s">
        <v>11</v>
      </c>
      <c r="H55" s="26" t="s">
        <v>3</v>
      </c>
      <c r="I55" s="27" t="s">
        <v>48</v>
      </c>
      <c r="J55" s="30">
        <v>500000</v>
      </c>
      <c r="K55" s="50">
        <v>5133301</v>
      </c>
    </row>
    <row r="56" spans="1:11" ht="15.75" customHeight="1">
      <c r="A56" s="40" t="s">
        <v>24</v>
      </c>
      <c r="B56" s="25" t="s">
        <v>45</v>
      </c>
      <c r="C56" s="26" t="s">
        <v>60</v>
      </c>
      <c r="D56" s="26" t="s">
        <v>77</v>
      </c>
      <c r="E56" s="26" t="s">
        <v>2</v>
      </c>
      <c r="F56" s="26" t="s">
        <v>0</v>
      </c>
      <c r="G56" s="26" t="s">
        <v>2</v>
      </c>
      <c r="H56" s="26" t="s">
        <v>3</v>
      </c>
      <c r="I56" s="27" t="s">
        <v>49</v>
      </c>
      <c r="J56" s="30">
        <f>J57+J59</f>
        <v>20000</v>
      </c>
      <c r="K56" s="50">
        <f>K57+K59</f>
        <v>20000</v>
      </c>
    </row>
    <row r="57" spans="1:11" ht="15" customHeight="1" hidden="1">
      <c r="A57" s="40" t="s">
        <v>25</v>
      </c>
      <c r="B57" s="25" t="s">
        <v>45</v>
      </c>
      <c r="C57" s="26" t="s">
        <v>60</v>
      </c>
      <c r="D57" s="26" t="s">
        <v>77</v>
      </c>
      <c r="E57" s="26" t="s">
        <v>4</v>
      </c>
      <c r="F57" s="26" t="s">
        <v>0</v>
      </c>
      <c r="G57" s="26" t="s">
        <v>11</v>
      </c>
      <c r="H57" s="26" t="s">
        <v>3</v>
      </c>
      <c r="I57" s="27" t="s">
        <v>49</v>
      </c>
      <c r="J57" s="30">
        <f>J58</f>
        <v>0</v>
      </c>
      <c r="K57" s="50">
        <f>K58</f>
        <v>0</v>
      </c>
    </row>
    <row r="58" spans="1:11" ht="16.5" customHeight="1" hidden="1">
      <c r="A58" s="40" t="s">
        <v>26</v>
      </c>
      <c r="B58" s="25" t="s">
        <v>45</v>
      </c>
      <c r="C58" s="26" t="s">
        <v>60</v>
      </c>
      <c r="D58" s="26" t="s">
        <v>77</v>
      </c>
      <c r="E58" s="26" t="s">
        <v>4</v>
      </c>
      <c r="F58" s="26" t="s">
        <v>65</v>
      </c>
      <c r="G58" s="26" t="s">
        <v>11</v>
      </c>
      <c r="H58" s="26" t="s">
        <v>3</v>
      </c>
      <c r="I58" s="27" t="s">
        <v>49</v>
      </c>
      <c r="J58" s="30">
        <v>0</v>
      </c>
      <c r="K58" s="50">
        <v>0</v>
      </c>
    </row>
    <row r="59" spans="1:11" ht="16.5" customHeight="1">
      <c r="A59" s="40" t="s">
        <v>27</v>
      </c>
      <c r="B59" s="25" t="s">
        <v>45</v>
      </c>
      <c r="C59" s="26" t="s">
        <v>60</v>
      </c>
      <c r="D59" s="26" t="s">
        <v>77</v>
      </c>
      <c r="E59" s="26" t="s">
        <v>12</v>
      </c>
      <c r="F59" s="26" t="s">
        <v>0</v>
      </c>
      <c r="G59" s="26" t="s">
        <v>11</v>
      </c>
      <c r="H59" s="26" t="s">
        <v>3</v>
      </c>
      <c r="I59" s="27" t="s">
        <v>49</v>
      </c>
      <c r="J59" s="30">
        <f>J60</f>
        <v>20000</v>
      </c>
      <c r="K59" s="50">
        <f>K60</f>
        <v>20000</v>
      </c>
    </row>
    <row r="60" spans="1:11" ht="15" customHeight="1">
      <c r="A60" s="40" t="s">
        <v>10</v>
      </c>
      <c r="B60" s="25" t="s">
        <v>45</v>
      </c>
      <c r="C60" s="26" t="s">
        <v>60</v>
      </c>
      <c r="D60" s="26" t="s">
        <v>77</v>
      </c>
      <c r="E60" s="26" t="s">
        <v>12</v>
      </c>
      <c r="F60" s="26" t="s">
        <v>65</v>
      </c>
      <c r="G60" s="26" t="s">
        <v>11</v>
      </c>
      <c r="H60" s="26" t="s">
        <v>3</v>
      </c>
      <c r="I60" s="27" t="s">
        <v>49</v>
      </c>
      <c r="J60" s="30">
        <v>20000</v>
      </c>
      <c r="K60" s="50">
        <v>20000</v>
      </c>
    </row>
    <row r="61" spans="1:11" s="10" customFormat="1" ht="17.25" customHeight="1">
      <c r="A61" s="39" t="s">
        <v>28</v>
      </c>
      <c r="B61" s="22" t="s">
        <v>0</v>
      </c>
      <c r="C61" s="23" t="s">
        <v>8</v>
      </c>
      <c r="D61" s="23" t="s">
        <v>2</v>
      </c>
      <c r="E61" s="23" t="s">
        <v>2</v>
      </c>
      <c r="F61" s="23" t="s">
        <v>0</v>
      </c>
      <c r="G61" s="23" t="s">
        <v>2</v>
      </c>
      <c r="H61" s="23" t="s">
        <v>3</v>
      </c>
      <c r="I61" s="24" t="s">
        <v>0</v>
      </c>
      <c r="J61" s="29">
        <f>J62+J78</f>
        <v>13131803</v>
      </c>
      <c r="K61" s="56">
        <f>K62+K78</f>
        <v>26048041</v>
      </c>
    </row>
    <row r="62" spans="1:11" ht="35.25" customHeight="1">
      <c r="A62" s="40" t="s">
        <v>78</v>
      </c>
      <c r="B62" s="25" t="s">
        <v>0</v>
      </c>
      <c r="C62" s="26" t="s">
        <v>8</v>
      </c>
      <c r="D62" s="26" t="s">
        <v>1</v>
      </c>
      <c r="E62" s="26" t="s">
        <v>2</v>
      </c>
      <c r="F62" s="26" t="s">
        <v>0</v>
      </c>
      <c r="G62" s="26" t="s">
        <v>2</v>
      </c>
      <c r="H62" s="26" t="s">
        <v>3</v>
      </c>
      <c r="I62" s="27" t="s">
        <v>52</v>
      </c>
      <c r="J62" s="30">
        <f>J63+J66+J72+J74</f>
        <v>13031803</v>
      </c>
      <c r="K62" s="50">
        <f>K63+K66+K72+K74</f>
        <v>25948041</v>
      </c>
    </row>
    <row r="63" spans="1:11" ht="27" customHeight="1">
      <c r="A63" s="40" t="s">
        <v>79</v>
      </c>
      <c r="B63" s="25" t="s">
        <v>51</v>
      </c>
      <c r="C63" s="26" t="s">
        <v>8</v>
      </c>
      <c r="D63" s="26" t="s">
        <v>1</v>
      </c>
      <c r="E63" s="26" t="s">
        <v>4</v>
      </c>
      <c r="F63" s="26" t="s">
        <v>0</v>
      </c>
      <c r="G63" s="26" t="s">
        <v>11</v>
      </c>
      <c r="H63" s="26" t="s">
        <v>3</v>
      </c>
      <c r="I63" s="27" t="s">
        <v>52</v>
      </c>
      <c r="J63" s="30">
        <f>SUM(J64:J65)</f>
        <v>10512053</v>
      </c>
      <c r="K63" s="50">
        <f>SUM(K64:K65)</f>
        <v>25427906</v>
      </c>
    </row>
    <row r="64" spans="1:11" ht="25.5" customHeight="1">
      <c r="A64" s="40" t="s">
        <v>50</v>
      </c>
      <c r="B64" s="25" t="s">
        <v>51</v>
      </c>
      <c r="C64" s="26" t="s">
        <v>8</v>
      </c>
      <c r="D64" s="26" t="s">
        <v>1</v>
      </c>
      <c r="E64" s="26" t="s">
        <v>4</v>
      </c>
      <c r="F64" s="26" t="s">
        <v>80</v>
      </c>
      <c r="G64" s="26" t="s">
        <v>11</v>
      </c>
      <c r="H64" s="26" t="s">
        <v>3</v>
      </c>
      <c r="I64" s="27" t="s">
        <v>52</v>
      </c>
      <c r="J64" s="30">
        <v>10512053</v>
      </c>
      <c r="K64" s="50">
        <v>25427906</v>
      </c>
    </row>
    <row r="65" spans="1:11" ht="26.25" customHeight="1" hidden="1">
      <c r="A65" s="40" t="s">
        <v>96</v>
      </c>
      <c r="B65" s="25" t="s">
        <v>51</v>
      </c>
      <c r="C65" s="26" t="s">
        <v>8</v>
      </c>
      <c r="D65" s="26" t="s">
        <v>1</v>
      </c>
      <c r="E65" s="26" t="s">
        <v>4</v>
      </c>
      <c r="F65" s="26" t="s">
        <v>81</v>
      </c>
      <c r="G65" s="26" t="s">
        <v>11</v>
      </c>
      <c r="H65" s="26" t="s">
        <v>3</v>
      </c>
      <c r="I65" s="27" t="s">
        <v>52</v>
      </c>
      <c r="J65" s="30">
        <v>0</v>
      </c>
      <c r="K65" s="50">
        <v>0</v>
      </c>
    </row>
    <row r="66" spans="1:11" ht="24.75" customHeight="1" hidden="1">
      <c r="A66" s="40" t="s">
        <v>82</v>
      </c>
      <c r="B66" s="25" t="s">
        <v>45</v>
      </c>
      <c r="C66" s="26" t="s">
        <v>8</v>
      </c>
      <c r="D66" s="26" t="s">
        <v>1</v>
      </c>
      <c r="E66" s="26" t="s">
        <v>1</v>
      </c>
      <c r="F66" s="26" t="s">
        <v>0</v>
      </c>
      <c r="G66" s="26" t="s">
        <v>11</v>
      </c>
      <c r="H66" s="26" t="s">
        <v>3</v>
      </c>
      <c r="I66" s="27" t="s">
        <v>52</v>
      </c>
      <c r="J66" s="30">
        <f>J67</f>
        <v>0</v>
      </c>
      <c r="K66" s="50">
        <f>K67</f>
        <v>0</v>
      </c>
    </row>
    <row r="67" spans="1:11" ht="15" customHeight="1" hidden="1">
      <c r="A67" s="40" t="s">
        <v>53</v>
      </c>
      <c r="B67" s="25" t="s">
        <v>45</v>
      </c>
      <c r="C67" s="26" t="s">
        <v>8</v>
      </c>
      <c r="D67" s="26" t="s">
        <v>1</v>
      </c>
      <c r="E67" s="26" t="s">
        <v>1</v>
      </c>
      <c r="F67" s="26" t="s">
        <v>83</v>
      </c>
      <c r="G67" s="26" t="s">
        <v>11</v>
      </c>
      <c r="H67" s="26" t="s">
        <v>3</v>
      </c>
      <c r="I67" s="27" t="s">
        <v>52</v>
      </c>
      <c r="J67" s="30">
        <v>0</v>
      </c>
      <c r="K67" s="50">
        <v>0</v>
      </c>
    </row>
    <row r="68" spans="1:11" ht="28.5" customHeight="1" hidden="1">
      <c r="A68" s="40" t="s">
        <v>85</v>
      </c>
      <c r="B68" s="25" t="s">
        <v>45</v>
      </c>
      <c r="C68" s="26" t="s">
        <v>8</v>
      </c>
      <c r="D68" s="26" t="s">
        <v>1</v>
      </c>
      <c r="E68" s="26" t="s">
        <v>1</v>
      </c>
      <c r="F68" s="26" t="s">
        <v>84</v>
      </c>
      <c r="G68" s="26" t="s">
        <v>61</v>
      </c>
      <c r="H68" s="26" t="s">
        <v>61</v>
      </c>
      <c r="I68" s="27" t="s">
        <v>61</v>
      </c>
      <c r="J68" s="30">
        <v>0</v>
      </c>
      <c r="K68" s="50">
        <v>0</v>
      </c>
    </row>
    <row r="69" spans="1:11" ht="12.75" hidden="1">
      <c r="A69" s="40" t="s">
        <v>67</v>
      </c>
      <c r="B69" s="25" t="s">
        <v>45</v>
      </c>
      <c r="C69" s="26" t="s">
        <v>8</v>
      </c>
      <c r="D69" s="26" t="s">
        <v>1</v>
      </c>
      <c r="E69" s="26" t="s">
        <v>1</v>
      </c>
      <c r="F69" s="26" t="s">
        <v>84</v>
      </c>
      <c r="G69" s="26" t="s">
        <v>11</v>
      </c>
      <c r="H69" s="26" t="s">
        <v>61</v>
      </c>
      <c r="I69" s="27" t="s">
        <v>61</v>
      </c>
      <c r="J69" s="30">
        <v>0</v>
      </c>
      <c r="K69" s="50">
        <v>0</v>
      </c>
    </row>
    <row r="70" spans="1:11" ht="25.5" customHeight="1" hidden="1">
      <c r="A70" s="40" t="s">
        <v>85</v>
      </c>
      <c r="B70" s="25" t="s">
        <v>45</v>
      </c>
      <c r="C70" s="26" t="s">
        <v>8</v>
      </c>
      <c r="D70" s="26" t="s">
        <v>1</v>
      </c>
      <c r="E70" s="26" t="s">
        <v>1</v>
      </c>
      <c r="F70" s="26" t="s">
        <v>84</v>
      </c>
      <c r="G70" s="26" t="s">
        <v>11</v>
      </c>
      <c r="H70" s="26" t="s">
        <v>54</v>
      </c>
      <c r="I70" s="27" t="s">
        <v>61</v>
      </c>
      <c r="J70" s="30">
        <v>0</v>
      </c>
      <c r="K70" s="50">
        <v>0</v>
      </c>
    </row>
    <row r="71" spans="1:11" ht="26.25" customHeight="1" hidden="1">
      <c r="A71" s="40" t="s">
        <v>85</v>
      </c>
      <c r="B71" s="25" t="s">
        <v>45</v>
      </c>
      <c r="C71" s="26" t="s">
        <v>8</v>
      </c>
      <c r="D71" s="26" t="s">
        <v>1</v>
      </c>
      <c r="E71" s="26" t="s">
        <v>1</v>
      </c>
      <c r="F71" s="26" t="s">
        <v>84</v>
      </c>
      <c r="G71" s="26" t="s">
        <v>11</v>
      </c>
      <c r="H71" s="26" t="s">
        <v>54</v>
      </c>
      <c r="I71" s="27" t="s">
        <v>52</v>
      </c>
      <c r="J71" s="30">
        <v>0</v>
      </c>
      <c r="K71" s="50">
        <v>0</v>
      </c>
    </row>
    <row r="72" spans="1:11" ht="25.5" customHeight="1">
      <c r="A72" s="40" t="s">
        <v>144</v>
      </c>
      <c r="B72" s="25" t="s">
        <v>45</v>
      </c>
      <c r="C72" s="26" t="s">
        <v>8</v>
      </c>
      <c r="D72" s="26" t="s">
        <v>1</v>
      </c>
      <c r="E72" s="26" t="s">
        <v>5</v>
      </c>
      <c r="F72" s="26" t="s">
        <v>0</v>
      </c>
      <c r="G72" s="26" t="s">
        <v>11</v>
      </c>
      <c r="H72" s="26" t="s">
        <v>3</v>
      </c>
      <c r="I72" s="27" t="s">
        <v>52</v>
      </c>
      <c r="J72" s="30">
        <f>J73</f>
        <v>0</v>
      </c>
      <c r="K72" s="50">
        <f>K73</f>
        <v>520135</v>
      </c>
    </row>
    <row r="73" spans="1:11" ht="27" customHeight="1">
      <c r="A73" s="40" t="s">
        <v>29</v>
      </c>
      <c r="B73" s="25" t="s">
        <v>45</v>
      </c>
      <c r="C73" s="26" t="s">
        <v>8</v>
      </c>
      <c r="D73" s="26" t="s">
        <v>1</v>
      </c>
      <c r="E73" s="26" t="s">
        <v>5</v>
      </c>
      <c r="F73" s="26" t="s">
        <v>86</v>
      </c>
      <c r="G73" s="26" t="s">
        <v>11</v>
      </c>
      <c r="H73" s="26" t="s">
        <v>3</v>
      </c>
      <c r="I73" s="27" t="s">
        <v>52</v>
      </c>
      <c r="J73" s="30">
        <v>0</v>
      </c>
      <c r="K73" s="50">
        <v>520135</v>
      </c>
    </row>
    <row r="74" spans="1:11" ht="25.5" customHeight="1" hidden="1">
      <c r="A74" s="40" t="s">
        <v>82</v>
      </c>
      <c r="B74" s="25" t="s">
        <v>45</v>
      </c>
      <c r="C74" s="26" t="s">
        <v>8</v>
      </c>
      <c r="D74" s="26" t="s">
        <v>1</v>
      </c>
      <c r="E74" s="26" t="s">
        <v>71</v>
      </c>
      <c r="F74" s="26" t="s">
        <v>0</v>
      </c>
      <c r="G74" s="26" t="s">
        <v>11</v>
      </c>
      <c r="H74" s="26" t="s">
        <v>3</v>
      </c>
      <c r="I74" s="27" t="s">
        <v>52</v>
      </c>
      <c r="J74" s="30">
        <f>SUM(J75:J77)</f>
        <v>2519750</v>
      </c>
      <c r="K74" s="50">
        <f>SUM(K75:K77)</f>
        <v>0</v>
      </c>
    </row>
    <row r="75" spans="1:11" ht="36.75" customHeight="1" hidden="1">
      <c r="A75" s="40" t="s">
        <v>97</v>
      </c>
      <c r="B75" s="25" t="s">
        <v>45</v>
      </c>
      <c r="C75" s="26" t="s">
        <v>8</v>
      </c>
      <c r="D75" s="26" t="s">
        <v>1</v>
      </c>
      <c r="E75" s="26" t="s">
        <v>71</v>
      </c>
      <c r="F75" s="26" t="s">
        <v>87</v>
      </c>
      <c r="G75" s="26" t="s">
        <v>11</v>
      </c>
      <c r="H75" s="26" t="s">
        <v>3</v>
      </c>
      <c r="I75" s="27" t="s">
        <v>52</v>
      </c>
      <c r="J75" s="30">
        <v>0</v>
      </c>
      <c r="K75" s="50">
        <v>0</v>
      </c>
    </row>
    <row r="76" spans="1:11" ht="48" customHeight="1" hidden="1">
      <c r="A76" s="40" t="s">
        <v>105</v>
      </c>
      <c r="B76" s="25" t="s">
        <v>45</v>
      </c>
      <c r="C76" s="26" t="s">
        <v>8</v>
      </c>
      <c r="D76" s="26" t="s">
        <v>1</v>
      </c>
      <c r="E76" s="26" t="s">
        <v>71</v>
      </c>
      <c r="F76" s="26" t="s">
        <v>76</v>
      </c>
      <c r="G76" s="26" t="s">
        <v>11</v>
      </c>
      <c r="H76" s="26" t="s">
        <v>3</v>
      </c>
      <c r="I76" s="27" t="s">
        <v>52</v>
      </c>
      <c r="J76" s="30">
        <v>2519750</v>
      </c>
      <c r="K76" s="50">
        <v>0</v>
      </c>
    </row>
    <row r="77" spans="1:11" ht="14.25" customHeight="1" hidden="1">
      <c r="A77" s="40" t="s">
        <v>55</v>
      </c>
      <c r="B77" s="25" t="s">
        <v>45</v>
      </c>
      <c r="C77" s="26" t="s">
        <v>8</v>
      </c>
      <c r="D77" s="26" t="s">
        <v>1</v>
      </c>
      <c r="E77" s="26" t="s">
        <v>71</v>
      </c>
      <c r="F77" s="26" t="s">
        <v>84</v>
      </c>
      <c r="G77" s="26" t="s">
        <v>11</v>
      </c>
      <c r="H77" s="26" t="s">
        <v>3</v>
      </c>
      <c r="I77" s="27" t="s">
        <v>52</v>
      </c>
      <c r="J77" s="30">
        <v>0</v>
      </c>
      <c r="K77" s="50">
        <v>0</v>
      </c>
    </row>
    <row r="78" spans="1:11" ht="14.25" customHeight="1">
      <c r="A78" s="40" t="s">
        <v>30</v>
      </c>
      <c r="B78" s="25" t="s">
        <v>45</v>
      </c>
      <c r="C78" s="26" t="s">
        <v>8</v>
      </c>
      <c r="D78" s="26" t="s">
        <v>88</v>
      </c>
      <c r="E78" s="26" t="s">
        <v>2</v>
      </c>
      <c r="F78" s="26" t="s">
        <v>0</v>
      </c>
      <c r="G78" s="26" t="s">
        <v>2</v>
      </c>
      <c r="H78" s="26" t="s">
        <v>3</v>
      </c>
      <c r="I78" s="27" t="s">
        <v>49</v>
      </c>
      <c r="J78" s="30">
        <f>J79</f>
        <v>100000</v>
      </c>
      <c r="K78" s="50">
        <f>K79</f>
        <v>100000</v>
      </c>
    </row>
    <row r="79" spans="1:11" ht="17.25" customHeight="1">
      <c r="A79" s="40" t="s">
        <v>31</v>
      </c>
      <c r="B79" s="17" t="s">
        <v>45</v>
      </c>
      <c r="C79" s="18" t="s">
        <v>8</v>
      </c>
      <c r="D79" s="18" t="s">
        <v>88</v>
      </c>
      <c r="E79" s="18" t="s">
        <v>12</v>
      </c>
      <c r="F79" s="18" t="s">
        <v>0</v>
      </c>
      <c r="G79" s="18" t="s">
        <v>11</v>
      </c>
      <c r="H79" s="18" t="s">
        <v>3</v>
      </c>
      <c r="I79" s="19" t="s">
        <v>49</v>
      </c>
      <c r="J79" s="30">
        <v>100000</v>
      </c>
      <c r="K79" s="50">
        <v>100000</v>
      </c>
    </row>
    <row r="80" spans="1:11" s="10" customFormat="1" ht="27" customHeight="1" hidden="1">
      <c r="A80" s="8" t="s">
        <v>32</v>
      </c>
      <c r="B80" s="14" t="s">
        <v>45</v>
      </c>
      <c r="C80" s="9" t="s">
        <v>9</v>
      </c>
      <c r="D80" s="9" t="s">
        <v>2</v>
      </c>
      <c r="E80" s="9" t="s">
        <v>2</v>
      </c>
      <c r="F80" s="9" t="s">
        <v>0</v>
      </c>
      <c r="G80" s="9" t="s">
        <v>2</v>
      </c>
      <c r="H80" s="9" t="s">
        <v>61</v>
      </c>
      <c r="I80" s="9"/>
      <c r="J80" s="16"/>
      <c r="K80" s="61">
        <f>K81</f>
        <v>0</v>
      </c>
    </row>
    <row r="81" spans="1:11" ht="15" customHeight="1" hidden="1">
      <c r="A81" s="6" t="s">
        <v>33</v>
      </c>
      <c r="B81" s="15" t="s">
        <v>45</v>
      </c>
      <c r="C81" s="7" t="s">
        <v>9</v>
      </c>
      <c r="D81" s="7" t="s">
        <v>1</v>
      </c>
      <c r="E81" s="7" t="s">
        <v>2</v>
      </c>
      <c r="F81" s="7" t="s">
        <v>0</v>
      </c>
      <c r="G81" s="7" t="s">
        <v>2</v>
      </c>
      <c r="H81" s="7" t="s">
        <v>61</v>
      </c>
      <c r="I81" s="7" t="s">
        <v>56</v>
      </c>
      <c r="J81" s="16"/>
      <c r="K81" s="62">
        <f>K82</f>
        <v>0</v>
      </c>
    </row>
    <row r="82" spans="1:11" ht="15.75" customHeight="1" hidden="1">
      <c r="A82" s="6" t="s">
        <v>34</v>
      </c>
      <c r="B82" s="15" t="s">
        <v>45</v>
      </c>
      <c r="C82" s="7" t="s">
        <v>9</v>
      </c>
      <c r="D82" s="7" t="s">
        <v>1</v>
      </c>
      <c r="E82" s="7" t="s">
        <v>4</v>
      </c>
      <c r="F82" s="7" t="s">
        <v>0</v>
      </c>
      <c r="G82" s="7" t="s">
        <v>11</v>
      </c>
      <c r="H82" s="7" t="s">
        <v>61</v>
      </c>
      <c r="I82" s="7" t="s">
        <v>56</v>
      </c>
      <c r="K82" s="62">
        <f>K83</f>
        <v>0</v>
      </c>
    </row>
    <row r="83" spans="1:11" ht="25.5" customHeight="1" hidden="1">
      <c r="A83" s="6" t="s">
        <v>35</v>
      </c>
      <c r="B83" s="15" t="s">
        <v>45</v>
      </c>
      <c r="C83" s="7" t="s">
        <v>9</v>
      </c>
      <c r="D83" s="7" t="s">
        <v>1</v>
      </c>
      <c r="E83" s="7" t="s">
        <v>4</v>
      </c>
      <c r="F83" s="7" t="s">
        <v>65</v>
      </c>
      <c r="G83" s="7" t="s">
        <v>11</v>
      </c>
      <c r="H83" s="7" t="s">
        <v>3</v>
      </c>
      <c r="I83" s="7" t="s">
        <v>56</v>
      </c>
      <c r="K83" s="62">
        <v>0</v>
      </c>
    </row>
  </sheetData>
  <sheetProtection/>
  <mergeCells count="8">
    <mergeCell ref="J1:K1"/>
    <mergeCell ref="A2:K2"/>
    <mergeCell ref="B45:I45"/>
    <mergeCell ref="B44:I44"/>
    <mergeCell ref="B5:I5"/>
    <mergeCell ref="A3:I3"/>
    <mergeCell ref="B4:I4"/>
    <mergeCell ref="H1:I1"/>
  </mergeCells>
  <printOptions/>
  <pageMargins left="0.2362204724409449" right="0.2362204724409449" top="0" bottom="0.3937007874015748" header="0.31496062992125984" footer="0.31496062992125984"/>
  <pageSetup horizontalDpi="600" verticalDpi="600" orientation="portrait" paperSize="9" scale="98" r:id="rId1"/>
  <headerFooter alignWithMargins="0">
    <oddFooter>&amp;CСтраница &amp;P из &amp;N</oddFooter>
  </headerFooter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72" sqref="A72"/>
    </sheetView>
  </sheetViews>
  <sheetFormatPr defaultColWidth="9.00390625" defaultRowHeight="12.75"/>
  <cols>
    <col min="1" max="1" width="55.125" style="1" customWidth="1"/>
    <col min="2" max="2" width="3.75390625" style="2" customWidth="1"/>
    <col min="3" max="3" width="2.125" style="1" customWidth="1"/>
    <col min="4" max="4" width="2.375" style="1" customWidth="1"/>
    <col min="5" max="5" width="3.00390625" style="1" customWidth="1"/>
    <col min="6" max="7" width="3.625" style="1" customWidth="1"/>
    <col min="8" max="8" width="5.125" style="1" customWidth="1"/>
    <col min="9" max="9" width="7.75390625" style="1" customWidth="1"/>
    <col min="10" max="10" width="18.00390625" style="1" hidden="1" customWidth="1"/>
    <col min="11" max="12" width="15.875" style="52" customWidth="1"/>
    <col min="13" max="16384" width="9.125" style="1" customWidth="1"/>
  </cols>
  <sheetData>
    <row r="1" spans="1:11" ht="9" customHeight="1">
      <c r="A1" s="3"/>
      <c r="B1" s="13"/>
      <c r="C1" s="3"/>
      <c r="D1" s="3"/>
      <c r="E1" s="3"/>
      <c r="F1" s="3"/>
      <c r="G1" s="3"/>
      <c r="H1" s="72"/>
      <c r="I1" s="72"/>
      <c r="J1" s="63"/>
      <c r="K1" s="63"/>
    </row>
    <row r="2" spans="1:11" ht="33" customHeight="1">
      <c r="A2" s="64" t="s">
        <v>130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13.5" customHeight="1" thickBot="1">
      <c r="A3" s="71"/>
      <c r="B3" s="71"/>
      <c r="C3" s="71"/>
      <c r="D3" s="71"/>
      <c r="E3" s="71"/>
      <c r="F3" s="71"/>
      <c r="G3" s="71"/>
      <c r="H3" s="71"/>
      <c r="I3" s="71"/>
      <c r="L3" s="52" t="s">
        <v>98</v>
      </c>
    </row>
    <row r="4" spans="1:12" ht="60" customHeight="1" thickBot="1">
      <c r="A4" s="11" t="s">
        <v>57</v>
      </c>
      <c r="B4" s="68" t="s">
        <v>58</v>
      </c>
      <c r="C4" s="69"/>
      <c r="D4" s="69"/>
      <c r="E4" s="69"/>
      <c r="F4" s="69"/>
      <c r="G4" s="69"/>
      <c r="H4" s="69"/>
      <c r="I4" s="70"/>
      <c r="J4" s="12" t="s">
        <v>106</v>
      </c>
      <c r="K4" s="53" t="s">
        <v>122</v>
      </c>
      <c r="L4" s="53" t="s">
        <v>131</v>
      </c>
    </row>
    <row r="5" spans="1:12" ht="15.75" customHeight="1" thickBot="1">
      <c r="A5" s="4">
        <v>1</v>
      </c>
      <c r="B5" s="65">
        <v>2</v>
      </c>
      <c r="C5" s="66"/>
      <c r="D5" s="66"/>
      <c r="E5" s="66"/>
      <c r="F5" s="66"/>
      <c r="G5" s="66"/>
      <c r="H5" s="66"/>
      <c r="I5" s="67"/>
      <c r="J5" s="5">
        <v>4</v>
      </c>
      <c r="K5" s="54">
        <v>5</v>
      </c>
      <c r="L5" s="54">
        <v>5</v>
      </c>
    </row>
    <row r="6" spans="1:12" ht="12.75">
      <c r="A6" s="31" t="s">
        <v>36</v>
      </c>
      <c r="B6" s="32"/>
      <c r="C6" s="33"/>
      <c r="D6" s="33"/>
      <c r="E6" s="33"/>
      <c r="F6" s="33"/>
      <c r="G6" s="33"/>
      <c r="H6" s="33"/>
      <c r="I6" s="34"/>
      <c r="J6" s="28">
        <f>J7+J61+J80</f>
        <v>33986803</v>
      </c>
      <c r="K6" s="55">
        <f>K7+K61+K80</f>
        <v>78457103</v>
      </c>
      <c r="L6" s="55">
        <f>L7+L61+L80</f>
        <v>80314860</v>
      </c>
    </row>
    <row r="7" spans="1:12" s="10" customFormat="1" ht="25.5">
      <c r="A7" s="39" t="s">
        <v>59</v>
      </c>
      <c r="B7" s="22" t="s">
        <v>0</v>
      </c>
      <c r="C7" s="23" t="s">
        <v>60</v>
      </c>
      <c r="D7" s="23" t="s">
        <v>2</v>
      </c>
      <c r="E7" s="23" t="s">
        <v>2</v>
      </c>
      <c r="F7" s="23" t="s">
        <v>0</v>
      </c>
      <c r="G7" s="23" t="s">
        <v>2</v>
      </c>
      <c r="H7" s="23" t="s">
        <v>3</v>
      </c>
      <c r="I7" s="24" t="s">
        <v>0</v>
      </c>
      <c r="J7" s="29">
        <f>J8+J22+J28+J34+J36+J41+J51+J56+J49</f>
        <v>20855000</v>
      </c>
      <c r="K7" s="56">
        <f>K8+K22+K28+K34+K36+K41+K51+K56+K49+K16</f>
        <v>53987360</v>
      </c>
      <c r="L7" s="56">
        <f>L8+L22+L28+L34+L36+L41+L51+L56+L49+L16</f>
        <v>56187360</v>
      </c>
    </row>
    <row r="8" spans="1:12" ht="14.25" customHeight="1">
      <c r="A8" s="40" t="s">
        <v>13</v>
      </c>
      <c r="B8" s="25">
        <v>182</v>
      </c>
      <c r="C8" s="26" t="s">
        <v>60</v>
      </c>
      <c r="D8" s="26" t="s">
        <v>4</v>
      </c>
      <c r="E8" s="26" t="s">
        <v>2</v>
      </c>
      <c r="F8" s="26" t="s">
        <v>0</v>
      </c>
      <c r="G8" s="26" t="s">
        <v>2</v>
      </c>
      <c r="H8" s="26" t="s">
        <v>3</v>
      </c>
      <c r="I8" s="27" t="s">
        <v>37</v>
      </c>
      <c r="J8" s="30">
        <f>J9</f>
        <v>4186000</v>
      </c>
      <c r="K8" s="50">
        <f>K9</f>
        <v>20120000</v>
      </c>
      <c r="L8" s="50">
        <f>L9</f>
        <v>21120000</v>
      </c>
    </row>
    <row r="9" spans="1:12" ht="13.5" customHeight="1">
      <c r="A9" s="40" t="s">
        <v>14</v>
      </c>
      <c r="B9" s="25">
        <v>182</v>
      </c>
      <c r="C9" s="26" t="s">
        <v>60</v>
      </c>
      <c r="D9" s="26" t="s">
        <v>4</v>
      </c>
      <c r="E9" s="26" t="s">
        <v>1</v>
      </c>
      <c r="F9" s="26" t="s">
        <v>0</v>
      </c>
      <c r="G9" s="26" t="s">
        <v>2</v>
      </c>
      <c r="H9" s="26" t="s">
        <v>3</v>
      </c>
      <c r="I9" s="27" t="s">
        <v>37</v>
      </c>
      <c r="J9" s="30">
        <f>J10+J11+J12+J13+J15+J14</f>
        <v>4186000</v>
      </c>
      <c r="K9" s="50">
        <f>K10+K11+K12+K13+K15+K14</f>
        <v>20120000</v>
      </c>
      <c r="L9" s="50">
        <f>L10+L11+L12+L13+L15+L14</f>
        <v>21120000</v>
      </c>
    </row>
    <row r="10" spans="1:12" ht="51" customHeight="1">
      <c r="A10" s="40" t="s">
        <v>119</v>
      </c>
      <c r="B10" s="25">
        <v>182</v>
      </c>
      <c r="C10" s="26" t="s">
        <v>60</v>
      </c>
      <c r="D10" s="26" t="s">
        <v>4</v>
      </c>
      <c r="E10" s="26" t="s">
        <v>1</v>
      </c>
      <c r="F10" s="26" t="s">
        <v>62</v>
      </c>
      <c r="G10" s="26" t="s">
        <v>4</v>
      </c>
      <c r="H10" s="26" t="s">
        <v>3</v>
      </c>
      <c r="I10" s="27" t="s">
        <v>37</v>
      </c>
      <c r="J10" s="30">
        <v>21000</v>
      </c>
      <c r="K10" s="50">
        <v>20000000</v>
      </c>
      <c r="L10" s="50">
        <v>21000000</v>
      </c>
    </row>
    <row r="11" spans="1:12" ht="75" customHeight="1">
      <c r="A11" s="40" t="s">
        <v>120</v>
      </c>
      <c r="B11" s="25">
        <v>182</v>
      </c>
      <c r="C11" s="26" t="s">
        <v>60</v>
      </c>
      <c r="D11" s="26" t="s">
        <v>4</v>
      </c>
      <c r="E11" s="26" t="s">
        <v>1</v>
      </c>
      <c r="F11" s="26" t="s">
        <v>66</v>
      </c>
      <c r="G11" s="26" t="s">
        <v>4</v>
      </c>
      <c r="H11" s="26" t="s">
        <v>3</v>
      </c>
      <c r="I11" s="27" t="s">
        <v>37</v>
      </c>
      <c r="J11" s="30">
        <v>3850000</v>
      </c>
      <c r="K11" s="50">
        <v>40000</v>
      </c>
      <c r="L11" s="50">
        <v>40000</v>
      </c>
    </row>
    <row r="12" spans="1:12" ht="62.25" customHeight="1" hidden="1">
      <c r="A12" s="40" t="s">
        <v>40</v>
      </c>
      <c r="B12" s="25">
        <v>182</v>
      </c>
      <c r="C12" s="26" t="s">
        <v>60</v>
      </c>
      <c r="D12" s="26" t="s">
        <v>4</v>
      </c>
      <c r="E12" s="26" t="s">
        <v>1</v>
      </c>
      <c r="F12" s="26" t="s">
        <v>63</v>
      </c>
      <c r="G12" s="26" t="s">
        <v>4</v>
      </c>
      <c r="H12" s="26" t="s">
        <v>3</v>
      </c>
      <c r="I12" s="27" t="s">
        <v>37</v>
      </c>
      <c r="J12" s="30">
        <v>25000</v>
      </c>
      <c r="K12" s="50"/>
      <c r="L12" s="50"/>
    </row>
    <row r="13" spans="1:12" ht="42" customHeight="1">
      <c r="A13" s="40" t="s">
        <v>121</v>
      </c>
      <c r="B13" s="25">
        <v>182</v>
      </c>
      <c r="C13" s="26" t="s">
        <v>60</v>
      </c>
      <c r="D13" s="26" t="s">
        <v>4</v>
      </c>
      <c r="E13" s="26" t="s">
        <v>1</v>
      </c>
      <c r="F13" s="26" t="s">
        <v>64</v>
      </c>
      <c r="G13" s="26" t="s">
        <v>4</v>
      </c>
      <c r="H13" s="26" t="s">
        <v>3</v>
      </c>
      <c r="I13" s="27" t="s">
        <v>37</v>
      </c>
      <c r="J13" s="30">
        <v>290000</v>
      </c>
      <c r="K13" s="50">
        <v>80000</v>
      </c>
      <c r="L13" s="50">
        <v>80000</v>
      </c>
    </row>
    <row r="14" spans="1:12" ht="36" customHeight="1" hidden="1">
      <c r="A14" s="40" t="s">
        <v>100</v>
      </c>
      <c r="B14" s="25">
        <v>182</v>
      </c>
      <c r="C14" s="26" t="s">
        <v>60</v>
      </c>
      <c r="D14" s="26" t="s">
        <v>4</v>
      </c>
      <c r="E14" s="26" t="s">
        <v>1</v>
      </c>
      <c r="F14" s="26" t="s">
        <v>101</v>
      </c>
      <c r="G14" s="26" t="s">
        <v>4</v>
      </c>
      <c r="H14" s="26" t="s">
        <v>3</v>
      </c>
      <c r="I14" s="27" t="s">
        <v>37</v>
      </c>
      <c r="J14" s="30">
        <v>0</v>
      </c>
      <c r="K14" s="50">
        <v>0</v>
      </c>
      <c r="L14" s="50">
        <v>0</v>
      </c>
    </row>
    <row r="15" spans="1:12" ht="68.25" customHeight="1" hidden="1">
      <c r="A15" s="40" t="s">
        <v>15</v>
      </c>
      <c r="B15" s="25">
        <v>182</v>
      </c>
      <c r="C15" s="26" t="s">
        <v>60</v>
      </c>
      <c r="D15" s="26" t="s">
        <v>4</v>
      </c>
      <c r="E15" s="26" t="s">
        <v>1</v>
      </c>
      <c r="F15" s="26" t="s">
        <v>65</v>
      </c>
      <c r="G15" s="26" t="s">
        <v>4</v>
      </c>
      <c r="H15" s="26" t="s">
        <v>3</v>
      </c>
      <c r="I15" s="27" t="s">
        <v>37</v>
      </c>
      <c r="J15" s="30">
        <v>0</v>
      </c>
      <c r="K15" s="50">
        <v>0</v>
      </c>
      <c r="L15" s="50">
        <v>0</v>
      </c>
    </row>
    <row r="16" spans="1:12" ht="24.75" customHeight="1">
      <c r="A16" s="40" t="s">
        <v>135</v>
      </c>
      <c r="B16" s="25" t="s">
        <v>125</v>
      </c>
      <c r="C16" s="26" t="s">
        <v>60</v>
      </c>
      <c r="D16" s="26" t="s">
        <v>5</v>
      </c>
      <c r="E16" s="26" t="s">
        <v>2</v>
      </c>
      <c r="F16" s="26" t="s">
        <v>0</v>
      </c>
      <c r="G16" s="26" t="s">
        <v>2</v>
      </c>
      <c r="H16" s="26" t="s">
        <v>3</v>
      </c>
      <c r="I16" s="27" t="s">
        <v>0</v>
      </c>
      <c r="J16" s="30"/>
      <c r="K16" s="50">
        <f>K17</f>
        <v>282894</v>
      </c>
      <c r="L16" s="50">
        <f>L17</f>
        <v>282894</v>
      </c>
    </row>
    <row r="17" spans="1:12" ht="24.75" customHeight="1">
      <c r="A17" s="40" t="s">
        <v>136</v>
      </c>
      <c r="B17" s="25" t="s">
        <v>125</v>
      </c>
      <c r="C17" s="26" t="s">
        <v>60</v>
      </c>
      <c r="D17" s="26" t="s">
        <v>5</v>
      </c>
      <c r="E17" s="26" t="s">
        <v>1</v>
      </c>
      <c r="F17" s="26" t="s">
        <v>0</v>
      </c>
      <c r="G17" s="26" t="s">
        <v>4</v>
      </c>
      <c r="H17" s="26" t="s">
        <v>3</v>
      </c>
      <c r="I17" s="27" t="s">
        <v>37</v>
      </c>
      <c r="J17" s="30"/>
      <c r="K17" s="50">
        <f>K18+K19+K20+K21</f>
        <v>282894</v>
      </c>
      <c r="L17" s="50">
        <f>L18+L19+L20+L21</f>
        <v>282894</v>
      </c>
    </row>
    <row r="18" spans="1:12" ht="48.75" customHeight="1">
      <c r="A18" s="40" t="s">
        <v>140</v>
      </c>
      <c r="B18" s="25" t="s">
        <v>125</v>
      </c>
      <c r="C18" s="26" t="s">
        <v>60</v>
      </c>
      <c r="D18" s="26" t="s">
        <v>5</v>
      </c>
      <c r="E18" s="26" t="s">
        <v>1</v>
      </c>
      <c r="F18" s="26" t="s">
        <v>137</v>
      </c>
      <c r="G18" s="26" t="s">
        <v>4</v>
      </c>
      <c r="H18" s="26" t="s">
        <v>3</v>
      </c>
      <c r="I18" s="27" t="s">
        <v>37</v>
      </c>
      <c r="J18" s="30"/>
      <c r="K18" s="50">
        <v>103538</v>
      </c>
      <c r="L18" s="50">
        <v>103538</v>
      </c>
    </row>
    <row r="19" spans="1:12" ht="60.75" customHeight="1">
      <c r="A19" s="40" t="s">
        <v>141</v>
      </c>
      <c r="B19" s="25" t="s">
        <v>125</v>
      </c>
      <c r="C19" s="26" t="s">
        <v>60</v>
      </c>
      <c r="D19" s="26" t="s">
        <v>5</v>
      </c>
      <c r="E19" s="26" t="s">
        <v>1</v>
      </c>
      <c r="F19" s="26" t="s">
        <v>138</v>
      </c>
      <c r="G19" s="26" t="s">
        <v>4</v>
      </c>
      <c r="H19" s="26" t="s">
        <v>3</v>
      </c>
      <c r="I19" s="27" t="s">
        <v>37</v>
      </c>
      <c r="J19" s="30"/>
      <c r="K19" s="50">
        <v>2146</v>
      </c>
      <c r="L19" s="50">
        <v>2146</v>
      </c>
    </row>
    <row r="20" spans="1:12" ht="48" customHeight="1">
      <c r="A20" s="40" t="s">
        <v>142</v>
      </c>
      <c r="B20" s="25" t="s">
        <v>125</v>
      </c>
      <c r="C20" s="26" t="s">
        <v>60</v>
      </c>
      <c r="D20" s="26" t="s">
        <v>5</v>
      </c>
      <c r="E20" s="26" t="s">
        <v>1</v>
      </c>
      <c r="F20" s="26" t="s">
        <v>139</v>
      </c>
      <c r="G20" s="26" t="s">
        <v>4</v>
      </c>
      <c r="H20" s="26" t="s">
        <v>3</v>
      </c>
      <c r="I20" s="27" t="s">
        <v>37</v>
      </c>
      <c r="J20" s="30"/>
      <c r="K20" s="50">
        <v>167634</v>
      </c>
      <c r="L20" s="50">
        <v>167634</v>
      </c>
    </row>
    <row r="21" spans="1:12" ht="48.75" customHeight="1">
      <c r="A21" s="40" t="s">
        <v>143</v>
      </c>
      <c r="B21" s="25" t="s">
        <v>125</v>
      </c>
      <c r="C21" s="26" t="s">
        <v>60</v>
      </c>
      <c r="D21" s="26" t="s">
        <v>5</v>
      </c>
      <c r="E21" s="26" t="s">
        <v>1</v>
      </c>
      <c r="F21" s="26" t="s">
        <v>49</v>
      </c>
      <c r="G21" s="26" t="s">
        <v>4</v>
      </c>
      <c r="H21" s="26" t="s">
        <v>3</v>
      </c>
      <c r="I21" s="27" t="s">
        <v>37</v>
      </c>
      <c r="J21" s="30"/>
      <c r="K21" s="50">
        <v>9576</v>
      </c>
      <c r="L21" s="50">
        <v>9576</v>
      </c>
    </row>
    <row r="22" spans="1:12" ht="13.5" customHeight="1">
      <c r="A22" s="40" t="s">
        <v>16</v>
      </c>
      <c r="B22" s="25">
        <v>182</v>
      </c>
      <c r="C22" s="26" t="s">
        <v>60</v>
      </c>
      <c r="D22" s="26" t="s">
        <v>12</v>
      </c>
      <c r="E22" s="26" t="s">
        <v>2</v>
      </c>
      <c r="F22" s="26" t="s">
        <v>0</v>
      </c>
      <c r="G22" s="26" t="s">
        <v>2</v>
      </c>
      <c r="H22" s="26" t="s">
        <v>3</v>
      </c>
      <c r="I22" s="27" t="s">
        <v>37</v>
      </c>
      <c r="J22" s="30">
        <f>J23+J27</f>
        <v>3304000</v>
      </c>
      <c r="K22" s="50">
        <f>K23+K27</f>
        <v>7760000</v>
      </c>
      <c r="L22" s="50">
        <f>L23+L27</f>
        <v>8960000</v>
      </c>
    </row>
    <row r="23" spans="1:12" ht="25.5" customHeight="1">
      <c r="A23" s="40" t="s">
        <v>41</v>
      </c>
      <c r="B23" s="25">
        <v>182</v>
      </c>
      <c r="C23" s="26" t="s">
        <v>60</v>
      </c>
      <c r="D23" s="26" t="s">
        <v>12</v>
      </c>
      <c r="E23" s="26" t="s">
        <v>4</v>
      </c>
      <c r="F23" s="26" t="s">
        <v>0</v>
      </c>
      <c r="G23" s="26" t="s">
        <v>2</v>
      </c>
      <c r="H23" s="26" t="s">
        <v>3</v>
      </c>
      <c r="I23" s="27" t="s">
        <v>37</v>
      </c>
      <c r="J23" s="30">
        <f>J24+J25</f>
        <v>3300000</v>
      </c>
      <c r="K23" s="50">
        <f>K24+K25+K26</f>
        <v>7750000</v>
      </c>
      <c r="L23" s="50">
        <f>L24+L25+L26</f>
        <v>8950000</v>
      </c>
    </row>
    <row r="24" spans="1:12" ht="24" customHeight="1">
      <c r="A24" s="40" t="s">
        <v>102</v>
      </c>
      <c r="B24" s="25">
        <v>182</v>
      </c>
      <c r="C24" s="26" t="s">
        <v>60</v>
      </c>
      <c r="D24" s="26" t="s">
        <v>12</v>
      </c>
      <c r="E24" s="26" t="s">
        <v>4</v>
      </c>
      <c r="F24" s="26" t="s">
        <v>127</v>
      </c>
      <c r="G24" s="26" t="s">
        <v>4</v>
      </c>
      <c r="H24" s="26" t="s">
        <v>3</v>
      </c>
      <c r="I24" s="27" t="s">
        <v>37</v>
      </c>
      <c r="J24" s="30">
        <v>1500000</v>
      </c>
      <c r="K24" s="50">
        <v>6000000</v>
      </c>
      <c r="L24" s="50">
        <v>7000000</v>
      </c>
    </row>
    <row r="25" spans="1:12" ht="26.25" customHeight="1">
      <c r="A25" s="40" t="s">
        <v>42</v>
      </c>
      <c r="B25" s="25">
        <v>182</v>
      </c>
      <c r="C25" s="26" t="s">
        <v>60</v>
      </c>
      <c r="D25" s="26" t="s">
        <v>12</v>
      </c>
      <c r="E25" s="26" t="s">
        <v>4</v>
      </c>
      <c r="F25" s="26" t="s">
        <v>128</v>
      </c>
      <c r="G25" s="26" t="s">
        <v>4</v>
      </c>
      <c r="H25" s="26" t="s">
        <v>3</v>
      </c>
      <c r="I25" s="27" t="s">
        <v>37</v>
      </c>
      <c r="J25" s="30">
        <v>1800000</v>
      </c>
      <c r="K25" s="50">
        <v>1400000</v>
      </c>
      <c r="L25" s="50">
        <v>1600000</v>
      </c>
    </row>
    <row r="26" spans="1:12" ht="26.25" customHeight="1">
      <c r="A26" s="40" t="s">
        <v>124</v>
      </c>
      <c r="B26" s="25" t="s">
        <v>125</v>
      </c>
      <c r="C26" s="26" t="s">
        <v>60</v>
      </c>
      <c r="D26" s="26" t="s">
        <v>12</v>
      </c>
      <c r="E26" s="26" t="s">
        <v>4</v>
      </c>
      <c r="F26" s="26" t="s">
        <v>65</v>
      </c>
      <c r="G26" s="26" t="s">
        <v>4</v>
      </c>
      <c r="H26" s="26" t="s">
        <v>3</v>
      </c>
      <c r="I26" s="27" t="s">
        <v>37</v>
      </c>
      <c r="J26" s="30"/>
      <c r="K26" s="50">
        <v>350000</v>
      </c>
      <c r="L26" s="50">
        <v>350000</v>
      </c>
    </row>
    <row r="27" spans="1:12" ht="15" customHeight="1">
      <c r="A27" s="40" t="s">
        <v>17</v>
      </c>
      <c r="B27" s="25">
        <v>182</v>
      </c>
      <c r="C27" s="26" t="s">
        <v>60</v>
      </c>
      <c r="D27" s="26" t="s">
        <v>12</v>
      </c>
      <c r="E27" s="26" t="s">
        <v>5</v>
      </c>
      <c r="F27" s="26" t="s">
        <v>0</v>
      </c>
      <c r="G27" s="26" t="s">
        <v>4</v>
      </c>
      <c r="H27" s="26" t="s">
        <v>3</v>
      </c>
      <c r="I27" s="27" t="s">
        <v>37</v>
      </c>
      <c r="J27" s="30">
        <v>4000</v>
      </c>
      <c r="K27" s="50">
        <v>10000</v>
      </c>
      <c r="L27" s="50">
        <v>10000</v>
      </c>
    </row>
    <row r="28" spans="1:12" ht="13.5" customHeight="1">
      <c r="A28" s="40" t="s">
        <v>18</v>
      </c>
      <c r="B28" s="25">
        <v>182</v>
      </c>
      <c r="C28" s="26" t="s">
        <v>60</v>
      </c>
      <c r="D28" s="26" t="s">
        <v>6</v>
      </c>
      <c r="E28" s="26" t="s">
        <v>2</v>
      </c>
      <c r="F28" s="26" t="s">
        <v>0</v>
      </c>
      <c r="G28" s="26" t="s">
        <v>2</v>
      </c>
      <c r="H28" s="26" t="s">
        <v>3</v>
      </c>
      <c r="I28" s="27" t="s">
        <v>37</v>
      </c>
      <c r="J28" s="30">
        <f>J29+J31+J30</f>
        <v>6160000</v>
      </c>
      <c r="K28" s="50">
        <f>K29+K31+K30</f>
        <v>11067106</v>
      </c>
      <c r="L28" s="50">
        <f>L29+L31+L30</f>
        <v>11067106</v>
      </c>
    </row>
    <row r="29" spans="1:12" ht="27.75" customHeight="1">
      <c r="A29" s="40" t="s">
        <v>114</v>
      </c>
      <c r="B29" s="25">
        <v>182</v>
      </c>
      <c r="C29" s="26" t="s">
        <v>60</v>
      </c>
      <c r="D29" s="26" t="s">
        <v>6</v>
      </c>
      <c r="E29" s="26" t="s">
        <v>4</v>
      </c>
      <c r="F29" s="26" t="s">
        <v>64</v>
      </c>
      <c r="G29" s="26" t="s">
        <v>11</v>
      </c>
      <c r="H29" s="26" t="s">
        <v>3</v>
      </c>
      <c r="I29" s="27" t="s">
        <v>37</v>
      </c>
      <c r="J29" s="30">
        <v>510000</v>
      </c>
      <c r="K29" s="50">
        <v>750000</v>
      </c>
      <c r="L29" s="50">
        <v>750000</v>
      </c>
    </row>
    <row r="30" spans="1:12" ht="15" customHeight="1" hidden="1">
      <c r="A30" s="40" t="s">
        <v>103</v>
      </c>
      <c r="B30" s="25">
        <v>182</v>
      </c>
      <c r="C30" s="26" t="s">
        <v>60</v>
      </c>
      <c r="D30" s="26" t="s">
        <v>6</v>
      </c>
      <c r="E30" s="26" t="s">
        <v>71</v>
      </c>
      <c r="F30" s="26" t="s">
        <v>87</v>
      </c>
      <c r="G30" s="26" t="s">
        <v>1</v>
      </c>
      <c r="H30" s="26" t="s">
        <v>3</v>
      </c>
      <c r="I30" s="27" t="s">
        <v>37</v>
      </c>
      <c r="J30" s="30">
        <v>1500000</v>
      </c>
      <c r="K30" s="50">
        <v>0</v>
      </c>
      <c r="L30" s="50">
        <v>0</v>
      </c>
    </row>
    <row r="31" spans="1:12" ht="23.25" customHeight="1">
      <c r="A31" s="40" t="s">
        <v>68</v>
      </c>
      <c r="B31" s="25">
        <v>182</v>
      </c>
      <c r="C31" s="26" t="s">
        <v>60</v>
      </c>
      <c r="D31" s="26" t="s">
        <v>6</v>
      </c>
      <c r="E31" s="26" t="s">
        <v>6</v>
      </c>
      <c r="F31" s="26" t="s">
        <v>0</v>
      </c>
      <c r="G31" s="26" t="s">
        <v>11</v>
      </c>
      <c r="H31" s="26" t="s">
        <v>3</v>
      </c>
      <c r="I31" s="27" t="s">
        <v>37</v>
      </c>
      <c r="J31" s="30">
        <f>J32+J33</f>
        <v>4150000</v>
      </c>
      <c r="K31" s="50">
        <f>K32+K33</f>
        <v>10317106</v>
      </c>
      <c r="L31" s="50">
        <f>L32+L33</f>
        <v>10317106</v>
      </c>
    </row>
    <row r="32" spans="1:12" ht="25.5" customHeight="1">
      <c r="A32" s="40" t="s">
        <v>43</v>
      </c>
      <c r="B32" s="25">
        <v>182</v>
      </c>
      <c r="C32" s="26" t="s">
        <v>60</v>
      </c>
      <c r="D32" s="26" t="s">
        <v>6</v>
      </c>
      <c r="E32" s="26" t="s">
        <v>6</v>
      </c>
      <c r="F32" s="26" t="s">
        <v>69</v>
      </c>
      <c r="G32" s="26" t="s">
        <v>11</v>
      </c>
      <c r="H32" s="26" t="s">
        <v>3</v>
      </c>
      <c r="I32" s="27" t="s">
        <v>37</v>
      </c>
      <c r="J32" s="30">
        <v>600000</v>
      </c>
      <c r="K32" s="50">
        <v>600000</v>
      </c>
      <c r="L32" s="50">
        <v>600000</v>
      </c>
    </row>
    <row r="33" spans="1:12" ht="26.25" customHeight="1">
      <c r="A33" s="40" t="s">
        <v>44</v>
      </c>
      <c r="B33" s="25">
        <v>182</v>
      </c>
      <c r="C33" s="26" t="s">
        <v>60</v>
      </c>
      <c r="D33" s="26" t="s">
        <v>6</v>
      </c>
      <c r="E33" s="26" t="s">
        <v>6</v>
      </c>
      <c r="F33" s="26" t="s">
        <v>70</v>
      </c>
      <c r="G33" s="26" t="s">
        <v>11</v>
      </c>
      <c r="H33" s="26" t="s">
        <v>3</v>
      </c>
      <c r="I33" s="27" t="s">
        <v>37</v>
      </c>
      <c r="J33" s="30">
        <v>3550000</v>
      </c>
      <c r="K33" s="50">
        <v>9717106</v>
      </c>
      <c r="L33" s="50">
        <v>9717106</v>
      </c>
    </row>
    <row r="34" spans="1:12" ht="13.5" customHeight="1" hidden="1">
      <c r="A34" s="40" t="s">
        <v>19</v>
      </c>
      <c r="B34" s="25" t="s">
        <v>45</v>
      </c>
      <c r="C34" s="26" t="s">
        <v>60</v>
      </c>
      <c r="D34" s="26" t="s">
        <v>7</v>
      </c>
      <c r="E34" s="26" t="s">
        <v>2</v>
      </c>
      <c r="F34" s="26" t="s">
        <v>0</v>
      </c>
      <c r="G34" s="26" t="s">
        <v>2</v>
      </c>
      <c r="H34" s="26" t="s">
        <v>3</v>
      </c>
      <c r="I34" s="27" t="s">
        <v>37</v>
      </c>
      <c r="J34" s="30">
        <f>J35</f>
        <v>250000</v>
      </c>
      <c r="K34" s="50">
        <f>K35</f>
        <v>0</v>
      </c>
      <c r="L34" s="50">
        <f>L35</f>
        <v>0</v>
      </c>
    </row>
    <row r="35" spans="1:12" ht="47.25" customHeight="1" hidden="1">
      <c r="A35" s="40" t="s">
        <v>92</v>
      </c>
      <c r="B35" s="25" t="s">
        <v>45</v>
      </c>
      <c r="C35" s="26" t="s">
        <v>60</v>
      </c>
      <c r="D35" s="26" t="s">
        <v>7</v>
      </c>
      <c r="E35" s="26" t="s">
        <v>71</v>
      </c>
      <c r="F35" s="26" t="s">
        <v>66</v>
      </c>
      <c r="G35" s="26" t="s">
        <v>4</v>
      </c>
      <c r="H35" s="26" t="s">
        <v>3</v>
      </c>
      <c r="I35" s="27" t="s">
        <v>37</v>
      </c>
      <c r="J35" s="30">
        <v>250000</v>
      </c>
      <c r="K35" s="50">
        <v>0</v>
      </c>
      <c r="L35" s="50">
        <v>0</v>
      </c>
    </row>
    <row r="36" spans="1:12" ht="25.5" customHeight="1" hidden="1">
      <c r="A36" s="40" t="s">
        <v>20</v>
      </c>
      <c r="B36" s="25">
        <v>182</v>
      </c>
      <c r="C36" s="26" t="s">
        <v>60</v>
      </c>
      <c r="D36" s="26" t="s">
        <v>72</v>
      </c>
      <c r="E36" s="26" t="s">
        <v>2</v>
      </c>
      <c r="F36" s="26" t="s">
        <v>0</v>
      </c>
      <c r="G36" s="26" t="s">
        <v>2</v>
      </c>
      <c r="H36" s="26" t="s">
        <v>3</v>
      </c>
      <c r="I36" s="27" t="s">
        <v>37</v>
      </c>
      <c r="J36" s="30">
        <f aca="true" t="shared" si="0" ref="J36:L37">J37</f>
        <v>5000</v>
      </c>
      <c r="K36" s="50">
        <f t="shared" si="0"/>
        <v>0</v>
      </c>
      <c r="L36" s="50">
        <f t="shared" si="0"/>
        <v>0</v>
      </c>
    </row>
    <row r="37" spans="1:12" ht="12.75" customHeight="1" hidden="1">
      <c r="A37" s="40" t="s">
        <v>21</v>
      </c>
      <c r="B37" s="25">
        <v>182</v>
      </c>
      <c r="C37" s="26" t="s">
        <v>60</v>
      </c>
      <c r="D37" s="26" t="s">
        <v>72</v>
      </c>
      <c r="E37" s="26" t="s">
        <v>71</v>
      </c>
      <c r="F37" s="26" t="s">
        <v>0</v>
      </c>
      <c r="G37" s="26" t="s">
        <v>11</v>
      </c>
      <c r="H37" s="26" t="s">
        <v>3</v>
      </c>
      <c r="I37" s="27" t="s">
        <v>37</v>
      </c>
      <c r="J37" s="30">
        <f t="shared" si="0"/>
        <v>5000</v>
      </c>
      <c r="K37" s="50">
        <f t="shared" si="0"/>
        <v>0</v>
      </c>
      <c r="L37" s="50">
        <f t="shared" si="0"/>
        <v>0</v>
      </c>
    </row>
    <row r="38" spans="1:12" ht="27.75" customHeight="1" hidden="1">
      <c r="A38" s="40" t="s">
        <v>115</v>
      </c>
      <c r="B38" s="25">
        <v>182</v>
      </c>
      <c r="C38" s="26" t="s">
        <v>60</v>
      </c>
      <c r="D38" s="26" t="s">
        <v>72</v>
      </c>
      <c r="E38" s="26" t="s">
        <v>71</v>
      </c>
      <c r="F38" s="26" t="s">
        <v>112</v>
      </c>
      <c r="G38" s="26" t="s">
        <v>11</v>
      </c>
      <c r="H38" s="26" t="s">
        <v>3</v>
      </c>
      <c r="I38" s="27" t="s">
        <v>37</v>
      </c>
      <c r="J38" s="30">
        <v>5000</v>
      </c>
      <c r="K38" s="50">
        <v>0</v>
      </c>
      <c r="L38" s="50">
        <v>0</v>
      </c>
    </row>
    <row r="39" spans="1:12" ht="25.5" customHeight="1" hidden="1">
      <c r="A39" s="40" t="s">
        <v>90</v>
      </c>
      <c r="B39" s="25">
        <v>182</v>
      </c>
      <c r="C39" s="26" t="s">
        <v>60</v>
      </c>
      <c r="D39" s="26" t="s">
        <v>72</v>
      </c>
      <c r="E39" s="26" t="s">
        <v>71</v>
      </c>
      <c r="F39" s="26" t="s">
        <v>65</v>
      </c>
      <c r="G39" s="26" t="s">
        <v>11</v>
      </c>
      <c r="H39" s="26" t="s">
        <v>38</v>
      </c>
      <c r="I39" s="27" t="s">
        <v>37</v>
      </c>
      <c r="J39" s="30">
        <v>2744.52</v>
      </c>
      <c r="K39" s="50">
        <v>2744.52</v>
      </c>
      <c r="L39" s="50">
        <v>2744.52</v>
      </c>
    </row>
    <row r="40" spans="1:12" ht="15.75" customHeight="1" hidden="1">
      <c r="A40" s="40" t="s">
        <v>91</v>
      </c>
      <c r="B40" s="25">
        <v>182</v>
      </c>
      <c r="C40" s="26" t="s">
        <v>60</v>
      </c>
      <c r="D40" s="26" t="s">
        <v>72</v>
      </c>
      <c r="E40" s="26" t="s">
        <v>71</v>
      </c>
      <c r="F40" s="26" t="s">
        <v>65</v>
      </c>
      <c r="G40" s="26" t="s">
        <v>11</v>
      </c>
      <c r="H40" s="26" t="s">
        <v>39</v>
      </c>
      <c r="I40" s="27" t="s">
        <v>37</v>
      </c>
      <c r="J40" s="30">
        <v>3146.59</v>
      </c>
      <c r="K40" s="50">
        <v>3146.59</v>
      </c>
      <c r="L40" s="50">
        <v>3146.59</v>
      </c>
    </row>
    <row r="41" spans="1:12" ht="24" customHeight="1">
      <c r="A41" s="40" t="s">
        <v>22</v>
      </c>
      <c r="B41" s="25" t="s">
        <v>0</v>
      </c>
      <c r="C41" s="26" t="s">
        <v>60</v>
      </c>
      <c r="D41" s="26" t="s">
        <v>73</v>
      </c>
      <c r="E41" s="26" t="s">
        <v>2</v>
      </c>
      <c r="F41" s="26" t="s">
        <v>0</v>
      </c>
      <c r="G41" s="26" t="s">
        <v>2</v>
      </c>
      <c r="H41" s="26" t="s">
        <v>3</v>
      </c>
      <c r="I41" s="27" t="s">
        <v>46</v>
      </c>
      <c r="J41" s="30">
        <f>J42</f>
        <v>3290000</v>
      </c>
      <c r="K41" s="50">
        <f>K42+K47</f>
        <v>3600000</v>
      </c>
      <c r="L41" s="50">
        <f>L42+L47</f>
        <v>3600000</v>
      </c>
    </row>
    <row r="42" spans="1:12" ht="59.25" customHeight="1">
      <c r="A42" s="40" t="s">
        <v>93</v>
      </c>
      <c r="B42" s="25" t="s">
        <v>0</v>
      </c>
      <c r="C42" s="26" t="s">
        <v>60</v>
      </c>
      <c r="D42" s="26" t="s">
        <v>73</v>
      </c>
      <c r="E42" s="26" t="s">
        <v>12</v>
      </c>
      <c r="F42" s="26" t="s">
        <v>0</v>
      </c>
      <c r="G42" s="26" t="s">
        <v>11</v>
      </c>
      <c r="H42" s="26" t="s">
        <v>3</v>
      </c>
      <c r="I42" s="27" t="s">
        <v>46</v>
      </c>
      <c r="J42" s="30">
        <f>J43+J46</f>
        <v>3290000</v>
      </c>
      <c r="K42" s="50">
        <f>K43+K46</f>
        <v>3100000</v>
      </c>
      <c r="L42" s="50">
        <f>L43+L46</f>
        <v>3100000</v>
      </c>
    </row>
    <row r="43" spans="1:12" ht="51.75" customHeight="1" thickBot="1">
      <c r="A43" s="45" t="s">
        <v>94</v>
      </c>
      <c r="B43" s="46" t="s">
        <v>101</v>
      </c>
      <c r="C43" s="47" t="s">
        <v>60</v>
      </c>
      <c r="D43" s="47" t="s">
        <v>73</v>
      </c>
      <c r="E43" s="47" t="s">
        <v>12</v>
      </c>
      <c r="F43" s="47" t="s">
        <v>69</v>
      </c>
      <c r="G43" s="47" t="s">
        <v>11</v>
      </c>
      <c r="H43" s="47" t="s">
        <v>3</v>
      </c>
      <c r="I43" s="48" t="s">
        <v>46</v>
      </c>
      <c r="J43" s="49">
        <v>740000</v>
      </c>
      <c r="K43" s="57">
        <v>1000000</v>
      </c>
      <c r="L43" s="57">
        <v>1000000</v>
      </c>
    </row>
    <row r="44" spans="1:12" ht="60" customHeight="1" thickBot="1">
      <c r="A44" s="20" t="s">
        <v>57</v>
      </c>
      <c r="B44" s="68" t="s">
        <v>58</v>
      </c>
      <c r="C44" s="69"/>
      <c r="D44" s="69"/>
      <c r="E44" s="69"/>
      <c r="F44" s="69"/>
      <c r="G44" s="69"/>
      <c r="H44" s="69"/>
      <c r="I44" s="70"/>
      <c r="J44" s="21" t="s">
        <v>107</v>
      </c>
      <c r="K44" s="58" t="s">
        <v>123</v>
      </c>
      <c r="L44" s="58" t="s">
        <v>132</v>
      </c>
    </row>
    <row r="45" spans="1:12" ht="15.75" customHeight="1" thickBot="1">
      <c r="A45" s="4">
        <v>1</v>
      </c>
      <c r="B45" s="65">
        <v>2</v>
      </c>
      <c r="C45" s="66"/>
      <c r="D45" s="66"/>
      <c r="E45" s="66"/>
      <c r="F45" s="66"/>
      <c r="G45" s="66"/>
      <c r="H45" s="66"/>
      <c r="I45" s="67"/>
      <c r="J45" s="5">
        <v>4</v>
      </c>
      <c r="K45" s="54">
        <v>5</v>
      </c>
      <c r="L45" s="54">
        <v>5</v>
      </c>
    </row>
    <row r="46" spans="1:12" ht="40.5" customHeight="1">
      <c r="A46" s="41" t="s">
        <v>47</v>
      </c>
      <c r="B46" s="35" t="s">
        <v>45</v>
      </c>
      <c r="C46" s="36" t="s">
        <v>60</v>
      </c>
      <c r="D46" s="36" t="s">
        <v>73</v>
      </c>
      <c r="E46" s="36" t="s">
        <v>12</v>
      </c>
      <c r="F46" s="36" t="s">
        <v>74</v>
      </c>
      <c r="G46" s="36" t="s">
        <v>11</v>
      </c>
      <c r="H46" s="36" t="s">
        <v>3</v>
      </c>
      <c r="I46" s="37" t="s">
        <v>46</v>
      </c>
      <c r="J46" s="38">
        <v>2550000</v>
      </c>
      <c r="K46" s="59">
        <v>2100000</v>
      </c>
      <c r="L46" s="59">
        <v>2100000</v>
      </c>
    </row>
    <row r="47" spans="1:12" ht="40.5" customHeight="1">
      <c r="A47" s="42" t="s">
        <v>111</v>
      </c>
      <c r="B47" s="43" t="s">
        <v>45</v>
      </c>
      <c r="C47" s="18" t="s">
        <v>60</v>
      </c>
      <c r="D47" s="18" t="s">
        <v>73</v>
      </c>
      <c r="E47" s="18" t="s">
        <v>72</v>
      </c>
      <c r="F47" s="18" t="s">
        <v>0</v>
      </c>
      <c r="G47" s="18" t="s">
        <v>11</v>
      </c>
      <c r="H47" s="18" t="s">
        <v>3</v>
      </c>
      <c r="I47" s="19" t="s">
        <v>46</v>
      </c>
      <c r="J47" s="44"/>
      <c r="K47" s="60">
        <f>K48</f>
        <v>500000</v>
      </c>
      <c r="L47" s="60">
        <f>L48</f>
        <v>500000</v>
      </c>
    </row>
    <row r="48" spans="1:12" ht="40.5" customHeight="1">
      <c r="A48" s="42" t="s">
        <v>110</v>
      </c>
      <c r="B48" s="43" t="s">
        <v>45</v>
      </c>
      <c r="C48" s="18" t="s">
        <v>60</v>
      </c>
      <c r="D48" s="18" t="s">
        <v>73</v>
      </c>
      <c r="E48" s="18" t="s">
        <v>72</v>
      </c>
      <c r="F48" s="18" t="s">
        <v>109</v>
      </c>
      <c r="G48" s="18" t="s">
        <v>11</v>
      </c>
      <c r="H48" s="18" t="s">
        <v>3</v>
      </c>
      <c r="I48" s="19" t="s">
        <v>46</v>
      </c>
      <c r="J48" s="44"/>
      <c r="K48" s="60">
        <v>500000</v>
      </c>
      <c r="L48" s="60">
        <v>500000</v>
      </c>
    </row>
    <row r="49" spans="1:12" ht="27" customHeight="1">
      <c r="A49" s="40" t="s">
        <v>116</v>
      </c>
      <c r="B49" s="25" t="s">
        <v>45</v>
      </c>
      <c r="C49" s="26" t="s">
        <v>60</v>
      </c>
      <c r="D49" s="26" t="s">
        <v>99</v>
      </c>
      <c r="E49" s="26" t="s">
        <v>2</v>
      </c>
      <c r="F49" s="26" t="s">
        <v>0</v>
      </c>
      <c r="G49" s="26" t="s">
        <v>2</v>
      </c>
      <c r="H49" s="26" t="s">
        <v>3</v>
      </c>
      <c r="I49" s="27" t="s">
        <v>56</v>
      </c>
      <c r="J49" s="30">
        <f>J50</f>
        <v>140000</v>
      </c>
      <c r="K49" s="50">
        <f>K50</f>
        <v>137360</v>
      </c>
      <c r="L49" s="50">
        <f>L50</f>
        <v>137360</v>
      </c>
    </row>
    <row r="50" spans="1:12" ht="30" customHeight="1">
      <c r="A50" s="40" t="s">
        <v>117</v>
      </c>
      <c r="B50" s="25" t="s">
        <v>45</v>
      </c>
      <c r="C50" s="26" t="s">
        <v>60</v>
      </c>
      <c r="D50" s="26" t="s">
        <v>99</v>
      </c>
      <c r="E50" s="26" t="s">
        <v>4</v>
      </c>
      <c r="F50" s="26" t="s">
        <v>118</v>
      </c>
      <c r="G50" s="26" t="s">
        <v>11</v>
      </c>
      <c r="H50" s="26" t="s">
        <v>3</v>
      </c>
      <c r="I50" s="27" t="s">
        <v>56</v>
      </c>
      <c r="J50" s="30">
        <v>140000</v>
      </c>
      <c r="K50" s="50">
        <v>137360</v>
      </c>
      <c r="L50" s="50">
        <v>137360</v>
      </c>
    </row>
    <row r="51" spans="1:12" ht="27" customHeight="1">
      <c r="A51" s="40" t="s">
        <v>23</v>
      </c>
      <c r="B51" s="25" t="s">
        <v>0</v>
      </c>
      <c r="C51" s="26" t="s">
        <v>60</v>
      </c>
      <c r="D51" s="26" t="s">
        <v>75</v>
      </c>
      <c r="E51" s="26" t="s">
        <v>2</v>
      </c>
      <c r="F51" s="26" t="s">
        <v>0</v>
      </c>
      <c r="G51" s="26" t="s">
        <v>2</v>
      </c>
      <c r="H51" s="26" t="s">
        <v>3</v>
      </c>
      <c r="I51" s="27" t="s">
        <v>0</v>
      </c>
      <c r="J51" s="30">
        <f>J53+J52</f>
        <v>3500000</v>
      </c>
      <c r="K51" s="50">
        <f>K53+K52</f>
        <v>11000000</v>
      </c>
      <c r="L51" s="50">
        <f>L53+L52</f>
        <v>11000000</v>
      </c>
    </row>
    <row r="52" spans="1:12" ht="61.5" customHeight="1">
      <c r="A52" s="40" t="s">
        <v>113</v>
      </c>
      <c r="B52" s="25" t="s">
        <v>45</v>
      </c>
      <c r="C52" s="26" t="s">
        <v>60</v>
      </c>
      <c r="D52" s="26" t="s">
        <v>75</v>
      </c>
      <c r="E52" s="26" t="s">
        <v>1</v>
      </c>
      <c r="F52" s="26" t="s">
        <v>112</v>
      </c>
      <c r="G52" s="26" t="s">
        <v>11</v>
      </c>
      <c r="H52" s="26" t="s">
        <v>3</v>
      </c>
      <c r="I52" s="27" t="s">
        <v>104</v>
      </c>
      <c r="J52" s="30">
        <v>3000000</v>
      </c>
      <c r="K52" s="50">
        <v>5000000</v>
      </c>
      <c r="L52" s="50">
        <v>5000000</v>
      </c>
    </row>
    <row r="53" spans="1:12" ht="54.75" customHeight="1">
      <c r="A53" s="40" t="s">
        <v>95</v>
      </c>
      <c r="B53" s="25" t="s">
        <v>101</v>
      </c>
      <c r="C53" s="26" t="s">
        <v>60</v>
      </c>
      <c r="D53" s="26" t="s">
        <v>75</v>
      </c>
      <c r="E53" s="26" t="s">
        <v>6</v>
      </c>
      <c r="F53" s="26" t="s">
        <v>0</v>
      </c>
      <c r="G53" s="26" t="s">
        <v>11</v>
      </c>
      <c r="H53" s="26" t="s">
        <v>3</v>
      </c>
      <c r="I53" s="27" t="s">
        <v>48</v>
      </c>
      <c r="J53" s="30">
        <f>J54</f>
        <v>500000</v>
      </c>
      <c r="K53" s="50">
        <f>K54+K55</f>
        <v>6000000</v>
      </c>
      <c r="L53" s="50">
        <f>L54+L55</f>
        <v>6000000</v>
      </c>
    </row>
    <row r="54" spans="1:12" ht="38.25" customHeight="1">
      <c r="A54" s="40" t="s">
        <v>89</v>
      </c>
      <c r="B54" s="25" t="s">
        <v>101</v>
      </c>
      <c r="C54" s="26" t="s">
        <v>60</v>
      </c>
      <c r="D54" s="26" t="s">
        <v>75</v>
      </c>
      <c r="E54" s="26" t="s">
        <v>6</v>
      </c>
      <c r="F54" s="26" t="s">
        <v>69</v>
      </c>
      <c r="G54" s="26" t="s">
        <v>11</v>
      </c>
      <c r="H54" s="26" t="s">
        <v>3</v>
      </c>
      <c r="I54" s="27" t="s">
        <v>48</v>
      </c>
      <c r="J54" s="30">
        <v>500000</v>
      </c>
      <c r="K54" s="50">
        <v>1000000</v>
      </c>
      <c r="L54" s="50">
        <v>1000000</v>
      </c>
    </row>
    <row r="55" spans="1:12" ht="38.25" customHeight="1">
      <c r="A55" s="51" t="s">
        <v>133</v>
      </c>
      <c r="B55" s="25" t="s">
        <v>45</v>
      </c>
      <c r="C55" s="26" t="s">
        <v>60</v>
      </c>
      <c r="D55" s="26" t="s">
        <v>75</v>
      </c>
      <c r="E55" s="26" t="s">
        <v>6</v>
      </c>
      <c r="F55" s="26" t="s">
        <v>134</v>
      </c>
      <c r="G55" s="26" t="s">
        <v>11</v>
      </c>
      <c r="H55" s="26" t="s">
        <v>3</v>
      </c>
      <c r="I55" s="27" t="s">
        <v>48</v>
      </c>
      <c r="J55" s="30">
        <v>500000</v>
      </c>
      <c r="K55" s="50">
        <v>5000000</v>
      </c>
      <c r="L55" s="50">
        <v>5000000</v>
      </c>
    </row>
    <row r="56" spans="1:12" ht="15.75" customHeight="1">
      <c r="A56" s="40" t="s">
        <v>24</v>
      </c>
      <c r="B56" s="25" t="s">
        <v>45</v>
      </c>
      <c r="C56" s="26" t="s">
        <v>60</v>
      </c>
      <c r="D56" s="26" t="s">
        <v>77</v>
      </c>
      <c r="E56" s="26" t="s">
        <v>2</v>
      </c>
      <c r="F56" s="26" t="s">
        <v>0</v>
      </c>
      <c r="G56" s="26" t="s">
        <v>2</v>
      </c>
      <c r="H56" s="26" t="s">
        <v>3</v>
      </c>
      <c r="I56" s="27" t="s">
        <v>49</v>
      </c>
      <c r="J56" s="30">
        <f>J57+J59</f>
        <v>20000</v>
      </c>
      <c r="K56" s="50">
        <f>K57+K59</f>
        <v>20000</v>
      </c>
      <c r="L56" s="50">
        <f>L57+L59</f>
        <v>20000</v>
      </c>
    </row>
    <row r="57" spans="1:12" ht="15" customHeight="1" hidden="1">
      <c r="A57" s="40" t="s">
        <v>25</v>
      </c>
      <c r="B57" s="25" t="s">
        <v>45</v>
      </c>
      <c r="C57" s="26" t="s">
        <v>60</v>
      </c>
      <c r="D57" s="26" t="s">
        <v>77</v>
      </c>
      <c r="E57" s="26" t="s">
        <v>4</v>
      </c>
      <c r="F57" s="26" t="s">
        <v>0</v>
      </c>
      <c r="G57" s="26" t="s">
        <v>11</v>
      </c>
      <c r="H57" s="26" t="s">
        <v>3</v>
      </c>
      <c r="I57" s="27" t="s">
        <v>49</v>
      </c>
      <c r="J57" s="30">
        <f>J58</f>
        <v>0</v>
      </c>
      <c r="K57" s="50">
        <f>K58</f>
        <v>0</v>
      </c>
      <c r="L57" s="50">
        <f>L58</f>
        <v>0</v>
      </c>
    </row>
    <row r="58" spans="1:12" ht="16.5" customHeight="1" hidden="1">
      <c r="A58" s="40" t="s">
        <v>26</v>
      </c>
      <c r="B58" s="25" t="s">
        <v>45</v>
      </c>
      <c r="C58" s="26" t="s">
        <v>60</v>
      </c>
      <c r="D58" s="26" t="s">
        <v>77</v>
      </c>
      <c r="E58" s="26" t="s">
        <v>4</v>
      </c>
      <c r="F58" s="26" t="s">
        <v>65</v>
      </c>
      <c r="G58" s="26" t="s">
        <v>11</v>
      </c>
      <c r="H58" s="26" t="s">
        <v>3</v>
      </c>
      <c r="I58" s="27" t="s">
        <v>49</v>
      </c>
      <c r="J58" s="30">
        <v>0</v>
      </c>
      <c r="K58" s="50">
        <v>0</v>
      </c>
      <c r="L58" s="50">
        <v>0</v>
      </c>
    </row>
    <row r="59" spans="1:12" ht="16.5" customHeight="1">
      <c r="A59" s="40" t="s">
        <v>27</v>
      </c>
      <c r="B59" s="25" t="s">
        <v>45</v>
      </c>
      <c r="C59" s="26" t="s">
        <v>60</v>
      </c>
      <c r="D59" s="26" t="s">
        <v>77</v>
      </c>
      <c r="E59" s="26" t="s">
        <v>12</v>
      </c>
      <c r="F59" s="26" t="s">
        <v>0</v>
      </c>
      <c r="G59" s="26" t="s">
        <v>11</v>
      </c>
      <c r="H59" s="26" t="s">
        <v>3</v>
      </c>
      <c r="I59" s="27" t="s">
        <v>49</v>
      </c>
      <c r="J59" s="30">
        <f>J60</f>
        <v>20000</v>
      </c>
      <c r="K59" s="50">
        <f>K60</f>
        <v>20000</v>
      </c>
      <c r="L59" s="50">
        <f>L60</f>
        <v>20000</v>
      </c>
    </row>
    <row r="60" spans="1:12" ht="15" customHeight="1">
      <c r="A60" s="40" t="s">
        <v>10</v>
      </c>
      <c r="B60" s="25" t="s">
        <v>45</v>
      </c>
      <c r="C60" s="26" t="s">
        <v>60</v>
      </c>
      <c r="D60" s="26" t="s">
        <v>77</v>
      </c>
      <c r="E60" s="26" t="s">
        <v>12</v>
      </c>
      <c r="F60" s="26" t="s">
        <v>65</v>
      </c>
      <c r="G60" s="26" t="s">
        <v>11</v>
      </c>
      <c r="H60" s="26" t="s">
        <v>3</v>
      </c>
      <c r="I60" s="27" t="s">
        <v>49</v>
      </c>
      <c r="J60" s="30">
        <v>20000</v>
      </c>
      <c r="K60" s="50">
        <v>20000</v>
      </c>
      <c r="L60" s="50">
        <v>20000</v>
      </c>
    </row>
    <row r="61" spans="1:12" s="10" customFormat="1" ht="17.25" customHeight="1">
      <c r="A61" s="39" t="s">
        <v>28</v>
      </c>
      <c r="B61" s="22" t="s">
        <v>0</v>
      </c>
      <c r="C61" s="23" t="s">
        <v>8</v>
      </c>
      <c r="D61" s="23" t="s">
        <v>2</v>
      </c>
      <c r="E61" s="23" t="s">
        <v>2</v>
      </c>
      <c r="F61" s="23" t="s">
        <v>0</v>
      </c>
      <c r="G61" s="23" t="s">
        <v>2</v>
      </c>
      <c r="H61" s="23" t="s">
        <v>3</v>
      </c>
      <c r="I61" s="24" t="s">
        <v>0</v>
      </c>
      <c r="J61" s="29">
        <f>J62+J78</f>
        <v>13131803</v>
      </c>
      <c r="K61" s="56">
        <f>K62+K78</f>
        <v>24469743</v>
      </c>
      <c r="L61" s="56">
        <f>L62+L78</f>
        <v>24127500</v>
      </c>
    </row>
    <row r="62" spans="1:12" ht="35.25" customHeight="1">
      <c r="A62" s="40" t="s">
        <v>78</v>
      </c>
      <c r="B62" s="25" t="s">
        <v>0</v>
      </c>
      <c r="C62" s="26" t="s">
        <v>8</v>
      </c>
      <c r="D62" s="26" t="s">
        <v>1</v>
      </c>
      <c r="E62" s="26" t="s">
        <v>2</v>
      </c>
      <c r="F62" s="26" t="s">
        <v>0</v>
      </c>
      <c r="G62" s="26" t="s">
        <v>2</v>
      </c>
      <c r="H62" s="26" t="s">
        <v>3</v>
      </c>
      <c r="I62" s="27" t="s">
        <v>52</v>
      </c>
      <c r="J62" s="30">
        <f>J63+J66+J72+J74</f>
        <v>13031803</v>
      </c>
      <c r="K62" s="50">
        <f>K63+K66+K72+K74</f>
        <v>24369743</v>
      </c>
      <c r="L62" s="50">
        <f>L63+L66+L72+L74</f>
        <v>24027500</v>
      </c>
    </row>
    <row r="63" spans="1:12" ht="27" customHeight="1">
      <c r="A63" s="40" t="s">
        <v>79</v>
      </c>
      <c r="B63" s="25" t="s">
        <v>51</v>
      </c>
      <c r="C63" s="26" t="s">
        <v>8</v>
      </c>
      <c r="D63" s="26" t="s">
        <v>1</v>
      </c>
      <c r="E63" s="26" t="s">
        <v>4</v>
      </c>
      <c r="F63" s="26" t="s">
        <v>0</v>
      </c>
      <c r="G63" s="26" t="s">
        <v>11</v>
      </c>
      <c r="H63" s="26" t="s">
        <v>3</v>
      </c>
      <c r="I63" s="27" t="s">
        <v>52</v>
      </c>
      <c r="J63" s="30">
        <f>SUM(J64:J65)</f>
        <v>10512053</v>
      </c>
      <c r="K63" s="50">
        <f>SUM(K64:K65)</f>
        <v>23848124</v>
      </c>
      <c r="L63" s="50">
        <f>SUM(L64:L65)</f>
        <v>23505881</v>
      </c>
    </row>
    <row r="64" spans="1:12" ht="25.5" customHeight="1">
      <c r="A64" s="40" t="s">
        <v>50</v>
      </c>
      <c r="B64" s="25" t="s">
        <v>51</v>
      </c>
      <c r="C64" s="26" t="s">
        <v>8</v>
      </c>
      <c r="D64" s="26" t="s">
        <v>1</v>
      </c>
      <c r="E64" s="26" t="s">
        <v>4</v>
      </c>
      <c r="F64" s="26" t="s">
        <v>80</v>
      </c>
      <c r="G64" s="26" t="s">
        <v>11</v>
      </c>
      <c r="H64" s="26" t="s">
        <v>3</v>
      </c>
      <c r="I64" s="27" t="s">
        <v>52</v>
      </c>
      <c r="J64" s="30">
        <v>10512053</v>
      </c>
      <c r="K64" s="50">
        <v>23848124</v>
      </c>
      <c r="L64" s="50">
        <v>23505881</v>
      </c>
    </row>
    <row r="65" spans="1:12" ht="26.25" customHeight="1" hidden="1">
      <c r="A65" s="40" t="s">
        <v>96</v>
      </c>
      <c r="B65" s="25" t="s">
        <v>51</v>
      </c>
      <c r="C65" s="26" t="s">
        <v>8</v>
      </c>
      <c r="D65" s="26" t="s">
        <v>1</v>
      </c>
      <c r="E65" s="26" t="s">
        <v>4</v>
      </c>
      <c r="F65" s="26" t="s">
        <v>81</v>
      </c>
      <c r="G65" s="26" t="s">
        <v>11</v>
      </c>
      <c r="H65" s="26" t="s">
        <v>3</v>
      </c>
      <c r="I65" s="27" t="s">
        <v>52</v>
      </c>
      <c r="J65" s="30">
        <v>0</v>
      </c>
      <c r="K65" s="50">
        <v>0</v>
      </c>
      <c r="L65" s="50">
        <v>0</v>
      </c>
    </row>
    <row r="66" spans="1:12" ht="24.75" customHeight="1" hidden="1">
      <c r="A66" s="40" t="s">
        <v>82</v>
      </c>
      <c r="B66" s="25" t="s">
        <v>45</v>
      </c>
      <c r="C66" s="26" t="s">
        <v>8</v>
      </c>
      <c r="D66" s="26" t="s">
        <v>1</v>
      </c>
      <c r="E66" s="26" t="s">
        <v>1</v>
      </c>
      <c r="F66" s="26" t="s">
        <v>0</v>
      </c>
      <c r="G66" s="26" t="s">
        <v>11</v>
      </c>
      <c r="H66" s="26" t="s">
        <v>3</v>
      </c>
      <c r="I66" s="27" t="s">
        <v>52</v>
      </c>
      <c r="J66" s="30">
        <f>J67</f>
        <v>0</v>
      </c>
      <c r="K66" s="50">
        <f>K67</f>
        <v>0</v>
      </c>
      <c r="L66" s="50">
        <f>L67</f>
        <v>0</v>
      </c>
    </row>
    <row r="67" spans="1:12" ht="15" customHeight="1" hidden="1">
      <c r="A67" s="40" t="s">
        <v>53</v>
      </c>
      <c r="B67" s="25" t="s">
        <v>45</v>
      </c>
      <c r="C67" s="26" t="s">
        <v>8</v>
      </c>
      <c r="D67" s="26" t="s">
        <v>1</v>
      </c>
      <c r="E67" s="26" t="s">
        <v>1</v>
      </c>
      <c r="F67" s="26" t="s">
        <v>83</v>
      </c>
      <c r="G67" s="26" t="s">
        <v>11</v>
      </c>
      <c r="H67" s="26" t="s">
        <v>3</v>
      </c>
      <c r="I67" s="27" t="s">
        <v>52</v>
      </c>
      <c r="J67" s="30">
        <v>0</v>
      </c>
      <c r="K67" s="50">
        <v>0</v>
      </c>
      <c r="L67" s="50">
        <v>0</v>
      </c>
    </row>
    <row r="68" spans="1:12" ht="28.5" customHeight="1" hidden="1">
      <c r="A68" s="40" t="s">
        <v>85</v>
      </c>
      <c r="B68" s="25" t="s">
        <v>45</v>
      </c>
      <c r="C68" s="26" t="s">
        <v>8</v>
      </c>
      <c r="D68" s="26" t="s">
        <v>1</v>
      </c>
      <c r="E68" s="26" t="s">
        <v>1</v>
      </c>
      <c r="F68" s="26" t="s">
        <v>84</v>
      </c>
      <c r="G68" s="26" t="s">
        <v>61</v>
      </c>
      <c r="H68" s="26" t="s">
        <v>61</v>
      </c>
      <c r="I68" s="27" t="s">
        <v>61</v>
      </c>
      <c r="J68" s="30">
        <v>0</v>
      </c>
      <c r="K68" s="50">
        <v>0</v>
      </c>
      <c r="L68" s="50">
        <v>0</v>
      </c>
    </row>
    <row r="69" spans="1:12" ht="12.75" hidden="1">
      <c r="A69" s="40" t="s">
        <v>67</v>
      </c>
      <c r="B69" s="25" t="s">
        <v>45</v>
      </c>
      <c r="C69" s="26" t="s">
        <v>8</v>
      </c>
      <c r="D69" s="26" t="s">
        <v>1</v>
      </c>
      <c r="E69" s="26" t="s">
        <v>1</v>
      </c>
      <c r="F69" s="26" t="s">
        <v>84</v>
      </c>
      <c r="G69" s="26" t="s">
        <v>11</v>
      </c>
      <c r="H69" s="26" t="s">
        <v>61</v>
      </c>
      <c r="I69" s="27" t="s">
        <v>61</v>
      </c>
      <c r="J69" s="30">
        <v>0</v>
      </c>
      <c r="K69" s="50">
        <v>0</v>
      </c>
      <c r="L69" s="50">
        <v>0</v>
      </c>
    </row>
    <row r="70" spans="1:12" ht="25.5" customHeight="1" hidden="1">
      <c r="A70" s="40" t="s">
        <v>85</v>
      </c>
      <c r="B70" s="25" t="s">
        <v>45</v>
      </c>
      <c r="C70" s="26" t="s">
        <v>8</v>
      </c>
      <c r="D70" s="26" t="s">
        <v>1</v>
      </c>
      <c r="E70" s="26" t="s">
        <v>1</v>
      </c>
      <c r="F70" s="26" t="s">
        <v>84</v>
      </c>
      <c r="G70" s="26" t="s">
        <v>11</v>
      </c>
      <c r="H70" s="26" t="s">
        <v>54</v>
      </c>
      <c r="I70" s="27" t="s">
        <v>61</v>
      </c>
      <c r="J70" s="30">
        <v>0</v>
      </c>
      <c r="K70" s="50">
        <v>0</v>
      </c>
      <c r="L70" s="50">
        <v>0</v>
      </c>
    </row>
    <row r="71" spans="1:12" ht="26.25" customHeight="1" hidden="1">
      <c r="A71" s="40" t="s">
        <v>85</v>
      </c>
      <c r="B71" s="25" t="s">
        <v>45</v>
      </c>
      <c r="C71" s="26" t="s">
        <v>8</v>
      </c>
      <c r="D71" s="26" t="s">
        <v>1</v>
      </c>
      <c r="E71" s="26" t="s">
        <v>1</v>
      </c>
      <c r="F71" s="26" t="s">
        <v>84</v>
      </c>
      <c r="G71" s="26" t="s">
        <v>11</v>
      </c>
      <c r="H71" s="26" t="s">
        <v>54</v>
      </c>
      <c r="I71" s="27" t="s">
        <v>52</v>
      </c>
      <c r="J71" s="30">
        <v>0</v>
      </c>
      <c r="K71" s="50">
        <v>0</v>
      </c>
      <c r="L71" s="50">
        <v>0</v>
      </c>
    </row>
    <row r="72" spans="1:12" ht="24.75" customHeight="1">
      <c r="A72" s="40" t="s">
        <v>145</v>
      </c>
      <c r="B72" s="25" t="s">
        <v>45</v>
      </c>
      <c r="C72" s="26" t="s">
        <v>8</v>
      </c>
      <c r="D72" s="26" t="s">
        <v>1</v>
      </c>
      <c r="E72" s="26" t="s">
        <v>5</v>
      </c>
      <c r="F72" s="26" t="s">
        <v>0</v>
      </c>
      <c r="G72" s="26" t="s">
        <v>11</v>
      </c>
      <c r="H72" s="26" t="s">
        <v>3</v>
      </c>
      <c r="I72" s="27" t="s">
        <v>52</v>
      </c>
      <c r="J72" s="30">
        <f>J73</f>
        <v>0</v>
      </c>
      <c r="K72" s="50">
        <f>K73</f>
        <v>521619</v>
      </c>
      <c r="L72" s="50">
        <f>L73</f>
        <v>521619</v>
      </c>
    </row>
    <row r="73" spans="1:12" ht="27" customHeight="1">
      <c r="A73" s="40" t="s">
        <v>29</v>
      </c>
      <c r="B73" s="25" t="s">
        <v>45</v>
      </c>
      <c r="C73" s="26" t="s">
        <v>8</v>
      </c>
      <c r="D73" s="26" t="s">
        <v>1</v>
      </c>
      <c r="E73" s="26" t="s">
        <v>5</v>
      </c>
      <c r="F73" s="26" t="s">
        <v>86</v>
      </c>
      <c r="G73" s="26" t="s">
        <v>11</v>
      </c>
      <c r="H73" s="26" t="s">
        <v>3</v>
      </c>
      <c r="I73" s="27" t="s">
        <v>52</v>
      </c>
      <c r="J73" s="30">
        <v>0</v>
      </c>
      <c r="K73" s="50">
        <v>521619</v>
      </c>
      <c r="L73" s="50">
        <v>521619</v>
      </c>
    </row>
    <row r="74" spans="1:12" ht="25.5" customHeight="1" hidden="1">
      <c r="A74" s="40" t="s">
        <v>82</v>
      </c>
      <c r="B74" s="25" t="s">
        <v>45</v>
      </c>
      <c r="C74" s="26" t="s">
        <v>8</v>
      </c>
      <c r="D74" s="26" t="s">
        <v>1</v>
      </c>
      <c r="E74" s="26" t="s">
        <v>71</v>
      </c>
      <c r="F74" s="26" t="s">
        <v>0</v>
      </c>
      <c r="G74" s="26" t="s">
        <v>11</v>
      </c>
      <c r="H74" s="26" t="s">
        <v>3</v>
      </c>
      <c r="I74" s="27" t="s">
        <v>52</v>
      </c>
      <c r="J74" s="30">
        <f>SUM(J75:J77)</f>
        <v>2519750</v>
      </c>
      <c r="K74" s="50">
        <f>SUM(K75:K77)</f>
        <v>0</v>
      </c>
      <c r="L74" s="50">
        <f>SUM(L75:L77)</f>
        <v>0</v>
      </c>
    </row>
    <row r="75" spans="1:12" ht="36.75" customHeight="1" hidden="1">
      <c r="A75" s="40" t="s">
        <v>97</v>
      </c>
      <c r="B75" s="25" t="s">
        <v>45</v>
      </c>
      <c r="C75" s="26" t="s">
        <v>8</v>
      </c>
      <c r="D75" s="26" t="s">
        <v>1</v>
      </c>
      <c r="E75" s="26" t="s">
        <v>71</v>
      </c>
      <c r="F75" s="26" t="s">
        <v>87</v>
      </c>
      <c r="G75" s="26" t="s">
        <v>11</v>
      </c>
      <c r="H75" s="26" t="s">
        <v>3</v>
      </c>
      <c r="I75" s="27" t="s">
        <v>52</v>
      </c>
      <c r="J75" s="30">
        <v>0</v>
      </c>
      <c r="K75" s="50">
        <v>0</v>
      </c>
      <c r="L75" s="50">
        <v>0</v>
      </c>
    </row>
    <row r="76" spans="1:12" ht="48" customHeight="1" hidden="1">
      <c r="A76" s="40" t="s">
        <v>105</v>
      </c>
      <c r="B76" s="25" t="s">
        <v>45</v>
      </c>
      <c r="C76" s="26" t="s">
        <v>8</v>
      </c>
      <c r="D76" s="26" t="s">
        <v>1</v>
      </c>
      <c r="E76" s="26" t="s">
        <v>71</v>
      </c>
      <c r="F76" s="26" t="s">
        <v>76</v>
      </c>
      <c r="G76" s="26" t="s">
        <v>11</v>
      </c>
      <c r="H76" s="26" t="s">
        <v>3</v>
      </c>
      <c r="I76" s="27" t="s">
        <v>52</v>
      </c>
      <c r="J76" s="30">
        <v>2519750</v>
      </c>
      <c r="K76" s="50">
        <v>0</v>
      </c>
      <c r="L76" s="50">
        <v>0</v>
      </c>
    </row>
    <row r="77" spans="1:12" ht="14.25" customHeight="1" hidden="1">
      <c r="A77" s="40" t="s">
        <v>55</v>
      </c>
      <c r="B77" s="25" t="s">
        <v>45</v>
      </c>
      <c r="C77" s="26" t="s">
        <v>8</v>
      </c>
      <c r="D77" s="26" t="s">
        <v>1</v>
      </c>
      <c r="E77" s="26" t="s">
        <v>71</v>
      </c>
      <c r="F77" s="26" t="s">
        <v>84</v>
      </c>
      <c r="G77" s="26" t="s">
        <v>11</v>
      </c>
      <c r="H77" s="26" t="s">
        <v>3</v>
      </c>
      <c r="I77" s="27" t="s">
        <v>52</v>
      </c>
      <c r="J77" s="30">
        <v>0</v>
      </c>
      <c r="K77" s="50">
        <v>0</v>
      </c>
      <c r="L77" s="50">
        <v>0</v>
      </c>
    </row>
    <row r="78" spans="1:12" ht="14.25" customHeight="1">
      <c r="A78" s="40" t="s">
        <v>30</v>
      </c>
      <c r="B78" s="25" t="s">
        <v>45</v>
      </c>
      <c r="C78" s="26" t="s">
        <v>8</v>
      </c>
      <c r="D78" s="26" t="s">
        <v>88</v>
      </c>
      <c r="E78" s="26" t="s">
        <v>2</v>
      </c>
      <c r="F78" s="26" t="s">
        <v>0</v>
      </c>
      <c r="G78" s="26" t="s">
        <v>2</v>
      </c>
      <c r="H78" s="26" t="s">
        <v>3</v>
      </c>
      <c r="I78" s="27" t="s">
        <v>49</v>
      </c>
      <c r="J78" s="30">
        <f>J79</f>
        <v>100000</v>
      </c>
      <c r="K78" s="50">
        <f>K79</f>
        <v>100000</v>
      </c>
      <c r="L78" s="50">
        <f>L79</f>
        <v>100000</v>
      </c>
    </row>
    <row r="79" spans="1:12" ht="17.25" customHeight="1">
      <c r="A79" s="40" t="s">
        <v>31</v>
      </c>
      <c r="B79" s="17" t="s">
        <v>45</v>
      </c>
      <c r="C79" s="18" t="s">
        <v>8</v>
      </c>
      <c r="D79" s="18" t="s">
        <v>88</v>
      </c>
      <c r="E79" s="18" t="s">
        <v>12</v>
      </c>
      <c r="F79" s="18" t="s">
        <v>0</v>
      </c>
      <c r="G79" s="18" t="s">
        <v>11</v>
      </c>
      <c r="H79" s="18" t="s">
        <v>3</v>
      </c>
      <c r="I79" s="19" t="s">
        <v>49</v>
      </c>
      <c r="J79" s="30">
        <v>100000</v>
      </c>
      <c r="K79" s="50">
        <v>100000</v>
      </c>
      <c r="L79" s="50">
        <v>100000</v>
      </c>
    </row>
    <row r="80" spans="1:12" s="10" customFormat="1" ht="27" customHeight="1" hidden="1">
      <c r="A80" s="8" t="s">
        <v>32</v>
      </c>
      <c r="B80" s="14" t="s">
        <v>45</v>
      </c>
      <c r="C80" s="9" t="s">
        <v>9</v>
      </c>
      <c r="D80" s="9" t="s">
        <v>2</v>
      </c>
      <c r="E80" s="9" t="s">
        <v>2</v>
      </c>
      <c r="F80" s="9" t="s">
        <v>0</v>
      </c>
      <c r="G80" s="9" t="s">
        <v>2</v>
      </c>
      <c r="H80" s="9" t="s">
        <v>61</v>
      </c>
      <c r="I80" s="9"/>
      <c r="J80" s="16"/>
      <c r="K80" s="61">
        <f aca="true" t="shared" si="1" ref="K80:L82">K81</f>
        <v>0</v>
      </c>
      <c r="L80" s="61">
        <f t="shared" si="1"/>
        <v>0</v>
      </c>
    </row>
    <row r="81" spans="1:12" ht="15" customHeight="1" hidden="1">
      <c r="A81" s="6" t="s">
        <v>33</v>
      </c>
      <c r="B81" s="15" t="s">
        <v>45</v>
      </c>
      <c r="C81" s="7" t="s">
        <v>9</v>
      </c>
      <c r="D81" s="7" t="s">
        <v>1</v>
      </c>
      <c r="E81" s="7" t="s">
        <v>2</v>
      </c>
      <c r="F81" s="7" t="s">
        <v>0</v>
      </c>
      <c r="G81" s="7" t="s">
        <v>2</v>
      </c>
      <c r="H81" s="7" t="s">
        <v>61</v>
      </c>
      <c r="I81" s="7" t="s">
        <v>56</v>
      </c>
      <c r="J81" s="16"/>
      <c r="K81" s="62">
        <f t="shared" si="1"/>
        <v>0</v>
      </c>
      <c r="L81" s="62">
        <f t="shared" si="1"/>
        <v>0</v>
      </c>
    </row>
    <row r="82" spans="1:12" ht="15.75" customHeight="1" hidden="1">
      <c r="A82" s="6" t="s">
        <v>34</v>
      </c>
      <c r="B82" s="15" t="s">
        <v>45</v>
      </c>
      <c r="C82" s="7" t="s">
        <v>9</v>
      </c>
      <c r="D82" s="7" t="s">
        <v>1</v>
      </c>
      <c r="E82" s="7" t="s">
        <v>4</v>
      </c>
      <c r="F82" s="7" t="s">
        <v>0</v>
      </c>
      <c r="G82" s="7" t="s">
        <v>11</v>
      </c>
      <c r="H82" s="7" t="s">
        <v>61</v>
      </c>
      <c r="I82" s="7" t="s">
        <v>56</v>
      </c>
      <c r="K82" s="62">
        <f t="shared" si="1"/>
        <v>0</v>
      </c>
      <c r="L82" s="62">
        <f t="shared" si="1"/>
        <v>0</v>
      </c>
    </row>
    <row r="83" spans="1:12" ht="25.5" customHeight="1" hidden="1">
      <c r="A83" s="6" t="s">
        <v>35</v>
      </c>
      <c r="B83" s="15" t="s">
        <v>45</v>
      </c>
      <c r="C83" s="7" t="s">
        <v>9</v>
      </c>
      <c r="D83" s="7" t="s">
        <v>1</v>
      </c>
      <c r="E83" s="7" t="s">
        <v>4</v>
      </c>
      <c r="F83" s="7" t="s">
        <v>65</v>
      </c>
      <c r="G83" s="7" t="s">
        <v>11</v>
      </c>
      <c r="H83" s="7" t="s">
        <v>3</v>
      </c>
      <c r="I83" s="7" t="s">
        <v>56</v>
      </c>
      <c r="K83" s="62">
        <v>0</v>
      </c>
      <c r="L83" s="62">
        <v>0</v>
      </c>
    </row>
  </sheetData>
  <sheetProtection/>
  <mergeCells count="8">
    <mergeCell ref="B44:I44"/>
    <mergeCell ref="B45:I45"/>
    <mergeCell ref="H1:I1"/>
    <mergeCell ref="J1:K1"/>
    <mergeCell ref="A2:K2"/>
    <mergeCell ref="A3:I3"/>
    <mergeCell ref="B4:I4"/>
    <mergeCell ref="B5:I5"/>
  </mergeCells>
  <printOptions/>
  <pageMargins left="0.31496062992125984" right="0.11811023622047245" top="0.3" bottom="0.5511811023622047" header="0.11811023622047245" footer="0.11811023622047245"/>
  <pageSetup horizontalDpi="600" verticalDpi="600" orientation="portrait" paperSize="9" scale="80" r:id="rId1"/>
  <headerFooter>
    <oddFooter>&amp;CСтраница &amp;P из &amp;N
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2013-12-10T10:55:17Z</cp:lastPrinted>
  <dcterms:created xsi:type="dcterms:W3CDTF">2005-12-02T13:56:17Z</dcterms:created>
  <dcterms:modified xsi:type="dcterms:W3CDTF">2013-12-11T10:51:29Z</dcterms:modified>
  <cp:category/>
  <cp:version/>
  <cp:contentType/>
  <cp:contentStatus/>
</cp:coreProperties>
</file>